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25" yWindow="65401" windowWidth="7740" windowHeight="9870" activeTab="0"/>
  </bookViews>
  <sheets>
    <sheet name="INFLATE" sheetId="1" r:id="rId1"/>
    <sheet name="Lookup Table" sheetId="2" r:id="rId2"/>
  </sheets>
  <definedNames>
    <definedName name="_xlnm.Print_Area" localSheetId="0">'INFLATE'!$A$1:$BF$60</definedName>
    <definedName name="_xlnm.Print_Titles" localSheetId="0">'INFLATE'!$A:$A</definedName>
  </definedNames>
  <calcPr fullCalcOnLoad="1" iterate="1" iterateCount="1" iterateDelta="0.001"/>
</workbook>
</file>

<file path=xl/comments1.xml><?xml version="1.0" encoding="utf-8"?>
<comments xmlns="http://schemas.openxmlformats.org/spreadsheetml/2006/main">
  <authors>
    <author>IPAO</author>
    <author>byberga</author>
  </authors>
  <commentList>
    <comment ref="A1" authorId="0">
      <text>
        <r>
          <rPr>
            <b/>
            <sz val="8"/>
            <rFont val="Tahoma"/>
            <family val="0"/>
          </rPr>
          <t>*NOTE:  This "new start" index should be appropriately used.  It is intended to estimate escalation when contractor forward pricing rates are not known.  It should not be used if better (contractual) information is available.  This index should be used for new R&amp;D developments only and does not apply to either operations or support service contractor costs!</t>
        </r>
        <r>
          <rPr>
            <sz val="8"/>
            <rFont val="Tahoma"/>
            <family val="0"/>
          </rPr>
          <t xml:space="preserve">
</t>
        </r>
      </text>
    </comment>
    <comment ref="AU2" authorId="1">
      <text>
        <r>
          <rPr>
            <b/>
            <sz val="10"/>
            <rFont val="Tahoma"/>
            <family val="0"/>
          </rPr>
          <t>OMB tables used to calculate values from 2003 thru 2008. An average of these values was used for the remaining out years.</t>
        </r>
      </text>
    </comment>
    <comment ref="BA6" authorId="1">
      <text>
        <r>
          <rPr>
            <b/>
            <sz val="10"/>
            <rFont val="Tahoma"/>
            <family val="0"/>
          </rPr>
          <t>Average calculated to estimate indices from 2009 to 2020.</t>
        </r>
      </text>
    </comment>
    <comment ref="BB6" authorId="1">
      <text>
        <r>
          <rPr>
            <b/>
            <sz val="10"/>
            <rFont val="Tahoma"/>
            <family val="0"/>
          </rPr>
          <t>Average calculated to estimate indices from 2009 to 2020.</t>
        </r>
      </text>
    </comment>
    <comment ref="BC6" authorId="1">
      <text>
        <r>
          <rPr>
            <b/>
            <sz val="10"/>
            <rFont val="Tahoma"/>
            <family val="0"/>
          </rPr>
          <t>Average calculated to estimate indices from 2009 to 2020.</t>
        </r>
      </text>
    </comment>
    <comment ref="BD6" authorId="1">
      <text>
        <r>
          <rPr>
            <b/>
            <sz val="10"/>
            <rFont val="Tahoma"/>
            <family val="0"/>
          </rPr>
          <t>Average calculated to estimate indices from 2009 to 2020.</t>
        </r>
      </text>
    </comment>
    <comment ref="BE6" authorId="1">
      <text>
        <r>
          <rPr>
            <b/>
            <sz val="10"/>
            <rFont val="Tahoma"/>
            <family val="0"/>
          </rPr>
          <t>Average calculated to estimate indices from 2009 to 2020.</t>
        </r>
      </text>
    </comment>
  </commentList>
</comments>
</file>

<file path=xl/sharedStrings.xml><?xml version="1.0" encoding="utf-8"?>
<sst xmlns="http://schemas.openxmlformats.org/spreadsheetml/2006/main" count="104" uniqueCount="102">
  <si>
    <t>YEAR</t>
  </si>
  <si>
    <t xml:space="preserve">    1970</t>
  </si>
  <si>
    <t xml:space="preserve">    1971</t>
  </si>
  <si>
    <t xml:space="preserve">    1972</t>
  </si>
  <si>
    <t xml:space="preserve">    1973</t>
  </si>
  <si>
    <t xml:space="preserve">    1974</t>
  </si>
  <si>
    <t xml:space="preserve">    1975</t>
  </si>
  <si>
    <t xml:space="preserve">    1976</t>
  </si>
  <si>
    <t xml:space="preserve">TQ </t>
  </si>
  <si>
    <t xml:space="preserve">    1977</t>
  </si>
  <si>
    <t xml:space="preserve">    1978</t>
  </si>
  <si>
    <t xml:space="preserve">    1979</t>
  </si>
  <si>
    <t xml:space="preserve">    1980</t>
  </si>
  <si>
    <t xml:space="preserve">    1981</t>
  </si>
  <si>
    <t xml:space="preserve">    1982</t>
  </si>
  <si>
    <t xml:space="preserve">    1983</t>
  </si>
  <si>
    <t xml:space="preserve">    1984</t>
  </si>
  <si>
    <t xml:space="preserve">    1985</t>
  </si>
  <si>
    <t xml:space="preserve">    1986</t>
  </si>
  <si>
    <t xml:space="preserve">    1987</t>
  </si>
  <si>
    <t xml:space="preserve">    1988</t>
  </si>
  <si>
    <t xml:space="preserve">    1989</t>
  </si>
  <si>
    <t xml:space="preserve">    1990</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</si>
  <si>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</si>
  <si>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</si>
  <si>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</si>
  <si>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</si>
  <si>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</si>
  <si>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</si>
  <si>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</si>
  <si>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</si>
  <si>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</si>
  <si>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</si>
  <si>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Note:</t>
  </si>
  <si>
    <t>INFL.RATE</t>
  </si>
  <si>
    <t>for out years</t>
  </si>
  <si>
    <t xml:space="preserve"> FACTORS</t>
  </si>
  <si>
    <t xml:space="preserve"> </t>
  </si>
  <si>
    <t>FROM</t>
  </si>
  <si>
    <t>FROM 1959</t>
  </si>
  <si>
    <t>FROM 1960</t>
  </si>
  <si>
    <t>FROM 1961</t>
  </si>
  <si>
    <t>FROM 1962</t>
  </si>
  <si>
    <t>FROM 1963</t>
  </si>
  <si>
    <t>FROM 1964</t>
  </si>
  <si>
    <t>FROM 1965</t>
  </si>
  <si>
    <t>FROM 1966</t>
  </si>
  <si>
    <t>FROM 1967</t>
  </si>
  <si>
    <t>FROM 1968</t>
  </si>
  <si>
    <t>FROM 1969</t>
  </si>
  <si>
    <t>FROM 1970</t>
  </si>
  <si>
    <t>FROM 1971</t>
  </si>
  <si>
    <t>FROM 1972</t>
  </si>
  <si>
    <t>FROM 1973</t>
  </si>
  <si>
    <t>FROM 1974</t>
  </si>
  <si>
    <t>FROM 1975</t>
  </si>
  <si>
    <t>FROM 1976</t>
  </si>
  <si>
    <t>TQ</t>
  </si>
  <si>
    <t>FROM 1977</t>
  </si>
  <si>
    <t>FROM 1978</t>
  </si>
  <si>
    <t>FROM 1979</t>
  </si>
  <si>
    <t>FROM 1980</t>
  </si>
  <si>
    <t>FROM 1981</t>
  </si>
  <si>
    <t>FROM 1982</t>
  </si>
  <si>
    <t>FROM 1983</t>
  </si>
  <si>
    <t>FROM 1984</t>
  </si>
  <si>
    <t>FROM 1985</t>
  </si>
  <si>
    <t>FROM 1986</t>
  </si>
  <si>
    <t>FROM 1987</t>
  </si>
  <si>
    <t>FROM 1988</t>
  </si>
  <si>
    <t>FROM 1989</t>
  </si>
  <si>
    <t>FROM 1990</t>
  </si>
  <si>
    <t>FROM 1991</t>
  </si>
  <si>
    <t>FROM 1992</t>
  </si>
  <si>
    <t>FROM 1993</t>
  </si>
  <si>
    <t>FROM 1994</t>
  </si>
  <si>
    <t>FROM 1995</t>
  </si>
  <si>
    <t>FROM 1996</t>
  </si>
  <si>
    <t>FROM 1997</t>
  </si>
  <si>
    <t>FROM 1998</t>
  </si>
  <si>
    <t>FROM 1999</t>
  </si>
  <si>
    <t>FROM 2000</t>
  </si>
  <si>
    <t>FROM 2001</t>
  </si>
  <si>
    <t>FROM 2002</t>
  </si>
  <si>
    <t>FROM 2003</t>
  </si>
  <si>
    <t>FROM 2004</t>
  </si>
  <si>
    <t>FROM 2005</t>
  </si>
  <si>
    <t>FROM TQ</t>
  </si>
  <si>
    <t>From</t>
  </si>
  <si>
    <t>To</t>
  </si>
  <si>
    <t>Year</t>
  </si>
  <si>
    <t>Amount</t>
  </si>
  <si>
    <t>FROM 2006</t>
  </si>
  <si>
    <t>FROM 2007</t>
  </si>
  <si>
    <t>FROM 2008</t>
  </si>
  <si>
    <t>FROM 2009</t>
  </si>
  <si>
    <t>FROM 2010</t>
  </si>
  <si>
    <t>NASA NEW START INFLATION INDEX--(ACTUALS THRU DECEMBER 2002)</t>
  </si>
  <si>
    <t>FROM 2011</t>
  </si>
  <si>
    <t>FROM 2012</t>
  </si>
  <si>
    <t>FROM 2013</t>
  </si>
  <si>
    <t>Use 2.0%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</si>
</sst>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0.0000"/>
    <numFmt numFmtId="168" formatCode="0.00000"/>
    <numFmt numFmtId="169" formatCode="#,##0.0"/>
    <numFmt numFmtId="170" formatCode="#,##0.0000"/>
    <numFmt numFmtId="171" formatCode="0.00000000"/>
    <numFmt numFmtId="172" formatCode="0.0000000"/>
    <numFmt numFmtId="173" formatCode="0.000000"/>
  </numFmts>
  <fonts count="16">
    <font>
      <sz val="10"/>
      <name val="Courier"/>
      <family val="0"/>
    </font>
    <font>
      <b/>
      <sz val="10"/>
      <name val="Helv"/>
      <family val="0"/>
    </font>
    <font>
      <i/>
      <sz val="10"/>
      <name val="Helv"/>
      <family val="0"/>
    </font>
    <font>
      <b/>
      <i/>
      <sz val="10"/>
      <name val="Helv"/>
      <family val="0"/>
    </font>
    <font>
      <sz val="10"/>
      <name val="Helv"/>
      <family val="0"/>
    </font>
    <font>
      <sz val="8"/>
      <name val="Helv"/>
      <family val="0"/>
    </font>
    <font>
      <u val="single"/>
      <sz val="8"/>
      <name val="Helv"/>
      <family val="0"/>
    </font>
    <font>
      <b/>
      <sz val="8"/>
      <name val="Helv"/>
      <family val="0"/>
    </font>
    <font>
      <b/>
      <u val="single"/>
      <sz val="8"/>
      <name val="Helv"/>
      <family val="0"/>
    </font>
    <font>
      <sz val="8"/>
      <color indexed="43"/>
      <name val="Helv"/>
      <family val="0"/>
    </font>
    <font>
      <b/>
      <sz val="10"/>
      <name val="Courier"/>
      <family val="0"/>
    </font>
    <font>
      <sz val="8"/>
      <color indexed="8"/>
      <name val="Helv"/>
      <family val="0"/>
    </font>
    <font>
      <sz val="8"/>
      <name val="Tahoma"/>
      <family val="0"/>
    </font>
    <font>
      <b/>
      <sz val="8"/>
      <name val="Tahoma"/>
      <family val="0"/>
    </font>
    <font>
      <b/>
      <sz val="10"/>
      <name val="Tahoma"/>
      <family val="0"/>
    </font>
    <font>
      <b/>
      <sz val="8"/>
      <name val="Courier"/>
      <family val="2"/>
    </font>
  </fonts>
  <fills count="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14"/>
        <bgColor indexed="64"/>
      </patternFill>
    </fill>
    <fill>
      <patternFill patternType="solid">
        <fgColor indexed="41"/>
        <bgColor indexed="64"/>
      </patternFill>
    </fill>
    <fill>
      <patternFill patternType="solid">
        <fgColor indexed="44"/>
        <bgColor indexed="64"/>
      </patternFill>
    </fill>
  </fills>
  <borders count="10">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s>
  <cellStyleXfs count="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4" fillId="0" borderId="0" applyFont="0" applyFill="0" applyBorder="0" applyAlignment="0" applyProtection="0"/>
    <xf numFmtId="8" fontId="4" fillId="0" borderId="0" applyFont="0" applyFill="0" applyBorder="0" applyAlignment="0" applyProtection="0"/>
    <xf numFmtId="164" fontId="6" fillId="0" borderId="0" applyNumberFormat="0" applyAlignment="0" applyProtection="0"/>
    <xf numFmtId="9" fontId="4" fillId="0" borderId="0" applyFont="0" applyFill="0" applyBorder="0" applyAlignment="0" applyProtection="0"/>
  </cellStyleXfs>
  <cellXfs count="76">
    <xf numFmtId="0" fontId="0" fillId="0" borderId="0" xfId="0" applyAlignment="1">
      <alignment/>
    </xf>
    <xf numFmtId="164" fontId="5" fillId="2" borderId="0" xfId="0" applyNumberFormat="1" applyFont="1" applyFill="1" applyAlignment="1">
      <alignment/>
    </xf>
    <xf numFmtId="0" fontId="5" fillId="2" borderId="0" xfId="0" applyFont="1" applyFill="1" applyAlignment="1">
      <alignment/>
    </xf>
    <xf numFmtId="164" fontId="5" fillId="2" borderId="1" xfId="0" applyNumberFormat="1" applyFont="1" applyFill="1" applyBorder="1" applyAlignment="1">
      <alignment/>
    </xf>
    <xf numFmtId="164" fontId="5" fillId="2" borderId="2" xfId="0" applyNumberFormat="1" applyFont="1" applyFill="1" applyBorder="1" applyAlignment="1">
      <alignment/>
    </xf>
    <xf numFmtId="164" fontId="5" fillId="2" borderId="3" xfId="0" applyNumberFormat="1" applyFont="1" applyFill="1" applyBorder="1" applyAlignment="1">
      <alignment/>
    </xf>
    <xf numFmtId="164" fontId="7" fillId="2" borderId="1" xfId="0" applyNumberFormat="1" applyFont="1" applyFill="1" applyBorder="1" applyAlignment="1">
      <alignment horizontal="left"/>
    </xf>
    <xf numFmtId="164" fontId="7" fillId="2" borderId="3" xfId="0" applyNumberFormat="1" applyFont="1" applyFill="1" applyBorder="1" applyAlignment="1">
      <alignment/>
    </xf>
    <xf numFmtId="164" fontId="7" fillId="2" borderId="1" xfId="0" applyNumberFormat="1" applyFont="1" applyFill="1" applyBorder="1" applyAlignment="1">
      <alignment/>
    </xf>
    <xf numFmtId="164" fontId="7" fillId="2" borderId="0" xfId="0" applyNumberFormat="1" applyFont="1" applyFill="1" applyAlignment="1">
      <alignment/>
    </xf>
    <xf numFmtId="164" fontId="8" fillId="2" borderId="0" xfId="17" applyNumberFormat="1" applyFont="1" applyFill="1" applyAlignment="1">
      <alignment horizontal="right"/>
    </xf>
    <xf numFmtId="165" fontId="7" fillId="2" borderId="0" xfId="0" applyNumberFormat="1" applyFont="1" applyFill="1" applyAlignment="1">
      <alignment/>
    </xf>
    <xf numFmtId="164" fontId="5" fillId="2" borderId="2" xfId="0" applyNumberFormat="1" applyFont="1" applyFill="1" applyBorder="1" applyAlignment="1">
      <alignment horizontal="right"/>
    </xf>
    <xf numFmtId="0" fontId="7" fillId="2" borderId="3" xfId="0" applyFont="1" applyFill="1" applyBorder="1" applyAlignment="1">
      <alignment horizontal="right"/>
    </xf>
    <xf numFmtId="167" fontId="5" fillId="2" borderId="0" xfId="0" applyNumberFormat="1" applyFont="1" applyFill="1" applyAlignment="1">
      <alignment/>
    </xf>
    <xf numFmtId="167" fontId="7" fillId="2" borderId="0" xfId="0" applyNumberFormat="1" applyFont="1" applyFill="1" applyAlignment="1">
      <alignment/>
    </xf>
    <xf numFmtId="1" fontId="9" fillId="2" borderId="1" xfId="0" applyNumberFormat="1" applyFont="1" applyFill="1" applyBorder="1" applyAlignment="1">
      <alignment/>
    </xf>
    <xf numFmtId="164" fontId="9" fillId="2" borderId="3" xfId="0" applyNumberFormat="1" applyFont="1" applyFill="1" applyBorder="1" applyAlignment="1">
      <alignment/>
    </xf>
    <xf numFmtId="167" fontId="9" fillId="2" borderId="1" xfId="0" applyNumberFormat="1" applyFont="1" applyFill="1" applyBorder="1" applyAlignment="1">
      <alignment/>
    </xf>
    <xf numFmtId="1" fontId="9" fillId="2" borderId="0" xfId="0" applyNumberFormat="1" applyFont="1" applyFill="1" applyAlignment="1">
      <alignment/>
    </xf>
    <xf numFmtId="164" fontId="9" fillId="2" borderId="2" xfId="0" applyNumberFormat="1" applyFont="1" applyFill="1" applyBorder="1" applyAlignment="1">
      <alignment/>
    </xf>
    <xf numFmtId="167" fontId="9" fillId="2" borderId="0" xfId="0" applyNumberFormat="1" applyFont="1" applyFill="1" applyAlignment="1">
      <alignment/>
    </xf>
    <xf numFmtId="1" fontId="9" fillId="2" borderId="1" xfId="0" applyNumberFormat="1" applyFont="1" applyFill="1" applyBorder="1" applyAlignment="1">
      <alignment horizontal="right"/>
    </xf>
    <xf numFmtId="164" fontId="7" fillId="2" borderId="2" xfId="0" applyNumberFormat="1" applyFont="1" applyFill="1" applyBorder="1" applyAlignment="1">
      <alignment horizontal="left"/>
    </xf>
    <xf numFmtId="1" fontId="7" fillId="3" borderId="4" xfId="0" applyNumberFormat="1" applyFont="1" applyFill="1" applyBorder="1" applyAlignment="1">
      <alignment/>
    </xf>
    <xf numFmtId="164" fontId="7" fillId="4" borderId="4" xfId="0" applyNumberFormat="1" applyFont="1" applyFill="1" applyBorder="1" applyAlignment="1">
      <alignment horizontal="right"/>
    </xf>
    <xf numFmtId="164" fontId="7" fillId="4" borderId="4" xfId="0" applyNumberFormat="1" applyFont="1" applyFill="1" applyBorder="1" applyAlignment="1">
      <alignment horizontal="center"/>
    </xf>
    <xf numFmtId="164" fontId="7" fillId="2" borderId="2" xfId="0" applyNumberFormat="1" applyFont="1" applyFill="1" applyBorder="1" applyAlignment="1">
      <alignment/>
    </xf>
    <xf numFmtId="164" fontId="8" fillId="2" borderId="2" xfId="17" applyNumberFormat="1" applyFont="1" applyFill="1" applyBorder="1" applyAlignment="1">
      <alignment horizontal="right"/>
    </xf>
    <xf numFmtId="165" fontId="7" fillId="2" borderId="2" xfId="0" applyNumberFormat="1" applyFont="1" applyFill="1" applyBorder="1" applyAlignment="1">
      <alignment/>
    </xf>
    <xf numFmtId="164" fontId="7" fillId="2" borderId="0" xfId="0" applyNumberFormat="1" applyFont="1" applyFill="1" applyAlignment="1">
      <alignment horizontal="center"/>
    </xf>
    <xf numFmtId="164" fontId="7" fillId="2" borderId="2" xfId="0" applyNumberFormat="1" applyFont="1" applyFill="1" applyBorder="1" applyAlignment="1">
      <alignment horizontal="right"/>
    </xf>
    <xf numFmtId="14" fontId="7" fillId="2" borderId="0" xfId="0" applyNumberFormat="1" applyFont="1" applyFill="1" applyAlignment="1">
      <alignment horizontal="left"/>
    </xf>
    <xf numFmtId="14" fontId="7" fillId="2" borderId="2" xfId="0" applyNumberFormat="1" applyFont="1" applyFill="1" applyBorder="1" applyAlignment="1">
      <alignment horizontal="left"/>
    </xf>
    <xf numFmtId="164" fontId="7" fillId="2" borderId="0" xfId="0" applyNumberFormat="1" applyFont="1" applyFill="1" applyAlignment="1">
      <alignment horizontal="left"/>
    </xf>
    <xf numFmtId="164" fontId="7" fillId="2" borderId="2" xfId="0" applyNumberFormat="1" applyFont="1" applyFill="1" applyBorder="1" applyAlignment="1">
      <alignment horizontal="center"/>
    </xf>
    <xf numFmtId="14" fontId="7" fillId="2" borderId="2" xfId="0" applyNumberFormat="1" applyFont="1" applyFill="1" applyBorder="1" applyAlignment="1">
      <alignment horizontal="center"/>
    </xf>
    <xf numFmtId="0" fontId="10" fillId="2" borderId="0" xfId="0" applyFont="1" applyFill="1" applyAlignment="1">
      <alignment/>
    </xf>
    <xf numFmtId="0" fontId="10" fillId="2" borderId="2" xfId="0" applyFont="1" applyFill="1" applyBorder="1" applyAlignment="1">
      <alignment horizontal="right"/>
    </xf>
    <xf numFmtId="164" fontId="8" fillId="2" borderId="0" xfId="17" applyNumberFormat="1" applyFont="1" applyFill="1" applyAlignment="1">
      <alignment horizontal="left"/>
    </xf>
    <xf numFmtId="0" fontId="8" fillId="2" borderId="2" xfId="17" applyFont="1" applyFill="1" applyBorder="1" applyAlignment="1">
      <alignment/>
    </xf>
    <xf numFmtId="0" fontId="8" fillId="2" borderId="0" xfId="17" applyFont="1" applyFill="1" applyAlignment="1">
      <alignment/>
    </xf>
    <xf numFmtId="1" fontId="8" fillId="2" borderId="0" xfId="15" applyNumberFormat="1" applyFont="1" applyFill="1" applyAlignment="1">
      <alignment/>
    </xf>
    <xf numFmtId="0" fontId="8" fillId="2" borderId="0" xfId="17" applyFont="1" applyFill="1" applyAlignment="1" applyProtection="1">
      <alignment/>
      <protection locked="0"/>
    </xf>
    <xf numFmtId="0" fontId="8" fillId="2" borderId="2" xfId="17" applyFont="1" applyFill="1" applyBorder="1" applyAlignment="1" applyProtection="1">
      <alignment/>
      <protection locked="0"/>
    </xf>
    <xf numFmtId="164" fontId="8" fillId="2" borderId="0" xfId="17" applyNumberFormat="1" applyFont="1" applyFill="1" applyAlignment="1">
      <alignment/>
    </xf>
    <xf numFmtId="165" fontId="7" fillId="2" borderId="5" xfId="0" applyNumberFormat="1" applyFont="1" applyFill="1" applyBorder="1" applyAlignment="1">
      <alignment/>
    </xf>
    <xf numFmtId="165" fontId="7" fillId="2" borderId="0" xfId="0" applyNumberFormat="1" applyFont="1" applyFill="1" applyBorder="1" applyAlignment="1">
      <alignment/>
    </xf>
    <xf numFmtId="164" fontId="7" fillId="2" borderId="2" xfId="0" applyNumberFormat="1" applyFont="1" applyFill="1" applyBorder="1" applyAlignment="1" applyProtection="1">
      <alignment horizontal="right"/>
      <protection locked="0"/>
    </xf>
    <xf numFmtId="1" fontId="7" fillId="2" borderId="2" xfId="0" applyNumberFormat="1" applyFont="1" applyFill="1" applyBorder="1" applyAlignment="1">
      <alignment horizontal="right"/>
    </xf>
    <xf numFmtId="0" fontId="7" fillId="2" borderId="2" xfId="0" applyFont="1" applyFill="1" applyBorder="1" applyAlignment="1">
      <alignment horizontal="right"/>
    </xf>
    <xf numFmtId="167" fontId="9" fillId="2" borderId="6" xfId="0" applyNumberFormat="1" applyFont="1" applyFill="1" applyBorder="1" applyAlignment="1">
      <alignment/>
    </xf>
    <xf numFmtId="1" fontId="9" fillId="2" borderId="0" xfId="0" applyNumberFormat="1" applyFont="1" applyFill="1" applyAlignment="1">
      <alignment horizontal="right"/>
    </xf>
    <xf numFmtId="167" fontId="9" fillId="2" borderId="5" xfId="0" applyNumberFormat="1" applyFont="1" applyFill="1" applyBorder="1" applyAlignment="1">
      <alignment/>
    </xf>
    <xf numFmtId="0" fontId="10" fillId="2" borderId="2" xfId="0" applyFont="1" applyFill="1" applyBorder="1" applyAlignment="1">
      <alignment/>
    </xf>
    <xf numFmtId="164" fontId="7" fillId="4" borderId="7" xfId="0" applyNumberFormat="1" applyFont="1" applyFill="1" applyBorder="1" applyAlignment="1">
      <alignment horizontal="right"/>
    </xf>
    <xf numFmtId="1" fontId="7" fillId="3" borderId="7" xfId="0" applyNumberFormat="1" applyFont="1" applyFill="1" applyBorder="1" applyAlignment="1">
      <alignment/>
    </xf>
    <xf numFmtId="1" fontId="11" fillId="0" borderId="0" xfId="0" applyNumberFormat="1" applyFont="1" applyFill="1" applyBorder="1" applyAlignment="1">
      <alignment/>
    </xf>
    <xf numFmtId="164" fontId="11" fillId="0" borderId="0" xfId="0" applyNumberFormat="1" applyFont="1" applyFill="1" applyBorder="1" applyAlignment="1">
      <alignment/>
    </xf>
    <xf numFmtId="167" fontId="11" fillId="0" borderId="0" xfId="0" applyNumberFormat="1" applyFont="1" applyFill="1" applyBorder="1" applyAlignment="1">
      <alignment/>
    </xf>
    <xf numFmtId="1" fontId="11" fillId="0" borderId="0" xfId="0" applyNumberFormat="1" applyFont="1" applyFill="1" applyBorder="1" applyAlignment="1">
      <alignment horizontal="right"/>
    </xf>
    <xf numFmtId="2" fontId="7" fillId="3" borderId="7" xfId="0" applyNumberFormat="1" applyFont="1" applyFill="1" applyBorder="1" applyAlignment="1">
      <alignment/>
    </xf>
    <xf numFmtId="2" fontId="7" fillId="5" borderId="4" xfId="0" applyNumberFormat="1" applyFont="1" applyFill="1" applyBorder="1" applyAlignment="1">
      <alignment/>
    </xf>
    <xf numFmtId="164" fontId="7" fillId="2" borderId="6" xfId="0" applyNumberFormat="1" applyFont="1" applyFill="1" applyBorder="1" applyAlignment="1">
      <alignment horizontal="left"/>
    </xf>
    <xf numFmtId="164" fontId="7" fillId="2" borderId="0" xfId="0" applyNumberFormat="1" applyFont="1" applyFill="1" applyBorder="1" applyAlignment="1">
      <alignment/>
    </xf>
    <xf numFmtId="164" fontId="7" fillId="2" borderId="5" xfId="0" applyNumberFormat="1" applyFont="1" applyFill="1" applyBorder="1" applyAlignment="1">
      <alignment/>
    </xf>
    <xf numFmtId="0" fontId="10" fillId="2" borderId="0" xfId="0" applyFont="1" applyFill="1" applyBorder="1" applyAlignment="1">
      <alignment/>
    </xf>
    <xf numFmtId="0" fontId="8" fillId="2" borderId="5" xfId="17" applyFont="1" applyFill="1" applyBorder="1" applyAlignment="1" applyProtection="1">
      <alignment/>
      <protection locked="0"/>
    </xf>
    <xf numFmtId="164" fontId="5" fillId="2" borderId="0" xfId="0" applyNumberFormat="1" applyFont="1" applyFill="1" applyBorder="1" applyAlignment="1">
      <alignment/>
    </xf>
    <xf numFmtId="167" fontId="11" fillId="6" borderId="0" xfId="0" applyNumberFormat="1" applyFont="1" applyFill="1" applyBorder="1" applyAlignment="1">
      <alignment/>
    </xf>
    <xf numFmtId="164" fontId="5" fillId="2" borderId="5" xfId="0" applyNumberFormat="1" applyFont="1" applyFill="1" applyBorder="1" applyAlignment="1">
      <alignment/>
    </xf>
    <xf numFmtId="164" fontId="5" fillId="2" borderId="6" xfId="0" applyNumberFormat="1" applyFont="1" applyFill="1" applyBorder="1" applyAlignment="1">
      <alignment/>
    </xf>
    <xf numFmtId="164" fontId="5" fillId="2" borderId="8" xfId="0" applyNumberFormat="1" applyFont="1" applyFill="1" applyBorder="1" applyAlignment="1">
      <alignment/>
    </xf>
    <xf numFmtId="164" fontId="5" fillId="2" borderId="9" xfId="0" applyNumberFormat="1" applyFont="1" applyFill="1" applyBorder="1" applyAlignment="1">
      <alignment/>
    </xf>
    <xf numFmtId="164" fontId="0" fillId="0" borderId="0" xfId="0" applyNumberFormat="1" applyAlignment="1">
      <alignment/>
    </xf>
    <xf numFmtId="164" fontId="0" fillId="0" borderId="0" xfId="0" applyNumberFormat="1" applyAlignment="1">
      <alignment horizontal="left"/>
    </xf>
  </cellXfs>
  <cellStyles count="5">
    <cellStyle name="Normal" xfId="0"/>
    <cellStyle name="Comma" xfId="15"/>
    <cellStyle name="Currency" xfId="16"/>
    <cellStyle name="Normalu" xfId="17"/>
    <cellStyle name="Percent"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81"/>
  <sheetViews>
    <sheetView showGridLines="0" tabSelected="1" workbookViewId="0" topLeftCell="A1">
      <pane xSplit="1" ySplit="7" topLeftCell="B8" activePane="bottomRight" state="frozen"/>
      <selection pane="topLeft" activeCell="A1" sqref="A1"/>
      <selection pane="topRight" activeCell="B1" sqref="B1"/>
      <selection pane="bottomLeft" activeCell="A8" sqref="A8"/>
      <selection pane="bottomRight" activeCell="E21" sqref="E21"/>
    </sheetView>
  </sheetViews>
  <sheetFormatPr defaultColWidth="9.00390625" defaultRowHeight="12.75"/>
  <cols>
    <col min="1" max="1" width="9.375" style="34" customWidth="1"/>
    <col min="2" max="2" width="5.375" style="4" customWidth="1"/>
    <col min="3" max="3" width="5.375" style="1" customWidth="1"/>
    <col min="4" max="4" width="5.875" style="4" customWidth="1"/>
    <col min="5" max="5" width="5.875" style="1" customWidth="1"/>
    <col min="6" max="6" width="6.625" style="4" customWidth="1"/>
    <col min="7" max="7" width="6.625" style="1" customWidth="1"/>
    <col min="8" max="8" width="6.625" style="4" customWidth="1"/>
    <col min="9" max="9" width="6.625" style="14" customWidth="1"/>
    <col min="10" max="10" width="6.625" style="4" customWidth="1"/>
    <col min="11" max="11" width="6.625" style="1" customWidth="1"/>
    <col min="12" max="12" width="6.625" style="4" customWidth="1"/>
    <col min="13" max="13" width="6.625" style="1" customWidth="1"/>
    <col min="14" max="14" width="6.625" style="4" customWidth="1"/>
    <col min="15" max="15" width="6.625" style="1" customWidth="1"/>
    <col min="16" max="16" width="6.625" style="4" customWidth="1"/>
    <col min="17" max="17" width="6.625" style="1" customWidth="1"/>
    <col min="18" max="18" width="6.625" style="4" customWidth="1"/>
    <col min="19" max="19" width="6.625" style="1" customWidth="1"/>
    <col min="20" max="20" width="6.625" style="4" customWidth="1"/>
    <col min="21" max="21" width="6.625" style="1" customWidth="1"/>
    <col min="22" max="22" width="6.625" style="4" customWidth="1"/>
    <col min="23" max="23" width="6.625" style="1" customWidth="1"/>
    <col min="24" max="24" width="6.625" style="4" customWidth="1"/>
    <col min="25" max="25" width="6.625" style="1" customWidth="1"/>
    <col min="26" max="26" width="6.625" style="4" customWidth="1"/>
    <col min="27" max="27" width="6.625" style="1" customWidth="1"/>
    <col min="28" max="28" width="6.625" style="4" customWidth="1"/>
    <col min="29" max="29" width="6.625" style="1" customWidth="1"/>
    <col min="30" max="30" width="6.625" style="4" customWidth="1"/>
    <col min="31" max="31" width="6.625" style="1" customWidth="1"/>
    <col min="32" max="32" width="6.625" style="4" customWidth="1"/>
    <col min="33" max="33" width="6.625" style="1" customWidth="1"/>
    <col min="34" max="34" width="6.625" style="4" customWidth="1"/>
    <col min="35" max="35" width="6.625" style="1" customWidth="1"/>
    <col min="36" max="36" width="6.625" style="4" customWidth="1"/>
    <col min="37" max="37" width="6.625" style="1" customWidth="1"/>
    <col min="38" max="38" width="6.625" style="4" customWidth="1"/>
    <col min="39" max="39" width="6.625" style="1" customWidth="1"/>
    <col min="40" max="40" width="6.625" style="4" customWidth="1"/>
    <col min="41" max="41" width="6.625" style="1" customWidth="1"/>
    <col min="42" max="42" width="6.625" style="4" customWidth="1"/>
    <col min="43" max="43" width="6.625" style="1" customWidth="1"/>
    <col min="44" max="44" width="6.625" style="27" customWidth="1"/>
    <col min="45" max="45" width="6.625" style="1" customWidth="1"/>
    <col min="46" max="46" width="6.625" style="4" customWidth="1"/>
    <col min="47" max="47" width="6.625" style="1" customWidth="1"/>
    <col min="48" max="48" width="6.625" style="4" customWidth="1"/>
    <col min="49" max="49" width="7.125" style="1" customWidth="1"/>
    <col min="50" max="50" width="6.625" style="4" customWidth="1"/>
    <col min="51" max="51" width="6.625" style="1" customWidth="1"/>
    <col min="52" max="52" width="6.625" style="4" customWidth="1"/>
    <col min="53" max="53" width="6.625" style="1" customWidth="1"/>
    <col min="54" max="54" width="6.625" style="4" customWidth="1"/>
    <col min="55" max="55" width="6.625" style="68" customWidth="1"/>
    <col min="56" max="56" width="6.625" style="4" customWidth="1"/>
    <col min="57" max="57" width="6.625" style="68" customWidth="1"/>
    <col min="58" max="58" width="7.125" style="12" customWidth="1"/>
    <col min="59" max="16384" width="6.625" style="1" customWidth="1"/>
  </cols>
  <sheetData>
    <row r="1" spans="1:58" s="9" customFormat="1" ht="12.75">
      <c r="A1" s="32"/>
      <c r="B1" s="27"/>
      <c r="D1" s="27"/>
      <c r="F1" s="23" t="s">
        <v>97</v>
      </c>
      <c r="H1" s="27"/>
      <c r="I1" s="15"/>
      <c r="J1" s="27"/>
      <c r="L1" s="27"/>
      <c r="N1" s="33"/>
      <c r="P1" s="27"/>
      <c r="R1" s="27"/>
      <c r="T1" s="27"/>
      <c r="V1" s="27" t="str">
        <f>F1</f>
        <v>NASA NEW START INFLATION INDEX--(ACTUALS THRU DECEMBER 2002)</v>
      </c>
      <c r="X1" s="23"/>
      <c r="AA1" s="32"/>
      <c r="AB1" s="27"/>
      <c r="AD1" s="27"/>
      <c r="AF1" s="27"/>
      <c r="AH1" s="27"/>
      <c r="AJ1" s="34"/>
      <c r="AL1" s="27"/>
      <c r="AN1" s="27" t="str">
        <f>F1</f>
        <v>NASA NEW START INFLATION INDEX--(ACTUALS THRU DECEMBER 2002)</v>
      </c>
      <c r="AP1" s="35"/>
      <c r="AT1" s="36"/>
      <c r="AU1" s="30"/>
      <c r="AV1" s="27"/>
      <c r="AW1" s="37"/>
      <c r="AX1" s="54"/>
      <c r="AY1" s="37"/>
      <c r="AZ1" s="54"/>
      <c r="BA1" s="37"/>
      <c r="BB1" s="54"/>
      <c r="BC1" s="66"/>
      <c r="BD1" s="54"/>
      <c r="BE1" s="66"/>
      <c r="BF1" s="38"/>
    </row>
    <row r="2" spans="1:58" s="45" customFormat="1" ht="11.25">
      <c r="A2" s="39" t="s">
        <v>0</v>
      </c>
      <c r="B2" s="40">
        <v>1959</v>
      </c>
      <c r="C2" s="41">
        <v>1960</v>
      </c>
      <c r="D2" s="40">
        <v>1961</v>
      </c>
      <c r="E2" s="41">
        <v>1962</v>
      </c>
      <c r="F2" s="40">
        <v>1963</v>
      </c>
      <c r="G2" s="41">
        <v>1964</v>
      </c>
      <c r="H2" s="40">
        <v>1965</v>
      </c>
      <c r="I2" s="42">
        <v>1966</v>
      </c>
      <c r="J2" s="40">
        <v>1967</v>
      </c>
      <c r="K2" s="41">
        <v>1968</v>
      </c>
      <c r="L2" s="40">
        <v>1969</v>
      </c>
      <c r="M2" s="10" t="s">
        <v>1</v>
      </c>
      <c r="N2" s="28" t="s">
        <v>2</v>
      </c>
      <c r="O2" s="10" t="s">
        <v>3</v>
      </c>
      <c r="P2" s="28" t="s">
        <v>4</v>
      </c>
      <c r="Q2" s="10" t="s">
        <v>5</v>
      </c>
      <c r="R2" s="28" t="s">
        <v>6</v>
      </c>
      <c r="S2" s="10" t="s">
        <v>7</v>
      </c>
      <c r="T2" s="28" t="s">
        <v>8</v>
      </c>
      <c r="U2" s="10" t="s">
        <v>9</v>
      </c>
      <c r="V2" s="28" t="s">
        <v>10</v>
      </c>
      <c r="W2" s="10" t="s">
        <v>11</v>
      </c>
      <c r="X2" s="28" t="s">
        <v>12</v>
      </c>
      <c r="Y2" s="10" t="s">
        <v>13</v>
      </c>
      <c r="Z2" s="28" t="s">
        <v>14</v>
      </c>
      <c r="AA2" s="10" t="s">
        <v>15</v>
      </c>
      <c r="AB2" s="28" t="s">
        <v>16</v>
      </c>
      <c r="AC2" s="10" t="s">
        <v>17</v>
      </c>
      <c r="AD2" s="28" t="s">
        <v>18</v>
      </c>
      <c r="AE2" s="10" t="s">
        <v>19</v>
      </c>
      <c r="AF2" s="28" t="s">
        <v>20</v>
      </c>
      <c r="AG2" s="10" t="s">
        <v>21</v>
      </c>
      <c r="AH2" s="28" t="s">
        <v>22</v>
      </c>
      <c r="AI2" s="10" t="s">
        <v>23</v>
      </c>
      <c r="AJ2" s="28" t="s">
        <v>24</v>
      </c>
      <c r="AK2" s="10" t="s">
        <v>25</v>
      </c>
      <c r="AL2" s="28" t="s">
        <v>26</v>
      </c>
      <c r="AM2" s="10" t="s">
        <v>27</v>
      </c>
      <c r="AN2" s="28" t="s">
        <v>28</v>
      </c>
      <c r="AO2" s="10" t="s">
        <v>29</v>
      </c>
      <c r="AP2" s="28" t="s">
        <v>30</v>
      </c>
      <c r="AQ2" s="10" t="s">
        <v>31</v>
      </c>
      <c r="AR2" s="28" t="s">
        <v>32</v>
      </c>
      <c r="AS2" s="43">
        <v>2001</v>
      </c>
      <c r="AT2" s="44">
        <v>2002</v>
      </c>
      <c r="AU2" s="43">
        <v>2003</v>
      </c>
      <c r="AV2" s="44">
        <v>2004</v>
      </c>
      <c r="AW2" s="43">
        <v>2005</v>
      </c>
      <c r="AX2" s="44">
        <v>2006</v>
      </c>
      <c r="AY2" s="43">
        <v>2007</v>
      </c>
      <c r="AZ2" s="44">
        <v>2008</v>
      </c>
      <c r="BA2" s="43">
        <v>2009</v>
      </c>
      <c r="BB2" s="44">
        <v>2010</v>
      </c>
      <c r="BC2" s="67">
        <v>2011</v>
      </c>
      <c r="BD2" s="44">
        <v>2012</v>
      </c>
      <c r="BE2" s="67">
        <v>2013</v>
      </c>
      <c r="BF2" s="28"/>
    </row>
    <row r="3" spans="1:58" s="9" customFormat="1" ht="9.75" customHeight="1">
      <c r="A3" s="34"/>
      <c r="B3" s="27"/>
      <c r="D3" s="27"/>
      <c r="F3" s="27"/>
      <c r="H3" s="27"/>
      <c r="I3" s="15"/>
      <c r="J3" s="27"/>
      <c r="L3" s="27"/>
      <c r="N3" s="27"/>
      <c r="P3" s="27"/>
      <c r="R3" s="27"/>
      <c r="T3" s="27"/>
      <c r="V3" s="27"/>
      <c r="X3" s="27"/>
      <c r="Z3" s="27"/>
      <c r="AB3" s="27"/>
      <c r="AD3" s="27"/>
      <c r="AF3" s="27"/>
      <c r="AH3" s="27"/>
      <c r="AJ3" s="27"/>
      <c r="AL3" s="27"/>
      <c r="AN3" s="27"/>
      <c r="AP3" s="27"/>
      <c r="AR3" s="27"/>
      <c r="AT3" s="27"/>
      <c r="AV3" s="27"/>
      <c r="AX3" s="27"/>
      <c r="AZ3" s="27"/>
      <c r="BB3" s="27"/>
      <c r="BC3" s="65"/>
      <c r="BD3" s="27"/>
      <c r="BE3" s="65"/>
      <c r="BF3" s="31" t="s">
        <v>33</v>
      </c>
    </row>
    <row r="4" spans="1:58" s="9" customFormat="1" ht="11.25">
      <c r="A4" s="34" t="s">
        <v>34</v>
      </c>
      <c r="B4" s="29">
        <f aca="true" t="shared" si="0" ref="B4:K4">(B6-1)</f>
        <v>0.040000000000000036</v>
      </c>
      <c r="C4" s="11">
        <f t="shared" si="0"/>
        <v>0.04299999999999993</v>
      </c>
      <c r="D4" s="29">
        <f t="shared" si="0"/>
        <v>0.03200000000000003</v>
      </c>
      <c r="E4" s="11">
        <f t="shared" si="0"/>
        <v>0.040000000000000036</v>
      </c>
      <c r="F4" s="29">
        <f t="shared" si="0"/>
        <v>0.03499999999999992</v>
      </c>
      <c r="G4" s="11">
        <f t="shared" si="0"/>
        <v>0.04499999999999993</v>
      </c>
      <c r="H4" s="29">
        <f t="shared" si="0"/>
        <v>0.03400000000000003</v>
      </c>
      <c r="I4" s="46">
        <f t="shared" si="0"/>
        <v>0.06000000000000005</v>
      </c>
      <c r="J4" s="47">
        <f t="shared" si="0"/>
        <v>0.04899999999999993</v>
      </c>
      <c r="K4" s="11">
        <f t="shared" si="0"/>
        <v>0.05400000000000005</v>
      </c>
      <c r="L4" s="29">
        <f aca="true" t="shared" si="1" ref="L4:U4">(L6-1)</f>
        <v>0.05699999999999994</v>
      </c>
      <c r="M4" s="11">
        <f t="shared" si="1"/>
        <v>0.06899999999999995</v>
      </c>
      <c r="N4" s="29">
        <f t="shared" si="1"/>
        <v>0.06299999999999994</v>
      </c>
      <c r="O4" s="11">
        <f t="shared" si="1"/>
        <v>0.05699999999999994</v>
      </c>
      <c r="P4" s="29">
        <f t="shared" si="1"/>
        <v>0.05699999999999994</v>
      </c>
      <c r="Q4" s="11">
        <f t="shared" si="1"/>
        <v>0.07200000000000006</v>
      </c>
      <c r="R4" s="29">
        <f t="shared" si="1"/>
        <v>0.1080000000000001</v>
      </c>
      <c r="S4" s="11">
        <f t="shared" si="1"/>
        <v>0.09000000000000008</v>
      </c>
      <c r="T4" s="29">
        <f t="shared" si="1"/>
        <v>0.020999999999999908</v>
      </c>
      <c r="U4" s="11">
        <f t="shared" si="1"/>
        <v>0.08499999999999996</v>
      </c>
      <c r="V4" s="29">
        <f aca="true" t="shared" si="2" ref="V4:AE4">(V6-1)</f>
        <v>0.07800000000000007</v>
      </c>
      <c r="W4" s="11">
        <f t="shared" si="2"/>
        <v>0.09499999999999997</v>
      </c>
      <c r="X4" s="29">
        <f t="shared" si="2"/>
        <v>0.10699999999999998</v>
      </c>
      <c r="Y4" s="11">
        <f t="shared" si="2"/>
        <v>0.10099999999999998</v>
      </c>
      <c r="Z4" s="29">
        <f t="shared" si="2"/>
        <v>0.07799999999999985</v>
      </c>
      <c r="AA4" s="11">
        <f t="shared" si="2"/>
        <v>0.06399999999999983</v>
      </c>
      <c r="AB4" s="29">
        <f t="shared" si="2"/>
        <v>0.053999999999999826</v>
      </c>
      <c r="AC4" s="11">
        <f t="shared" si="2"/>
        <v>0.03399999999999981</v>
      </c>
      <c r="AD4" s="29">
        <f t="shared" si="2"/>
        <v>0.030000000000000027</v>
      </c>
      <c r="AE4" s="11">
        <f t="shared" si="2"/>
        <v>0.040999999999999925</v>
      </c>
      <c r="AF4" s="29">
        <f aca="true" t="shared" si="3" ref="AF4:AN4">(AF6-1)</f>
        <v>0.052999999999999936</v>
      </c>
      <c r="AG4" s="11">
        <f t="shared" si="3"/>
        <v>0.04799999999999982</v>
      </c>
      <c r="AH4" s="29">
        <f t="shared" si="3"/>
        <v>0.04499999999999993</v>
      </c>
      <c r="AI4" s="11">
        <f t="shared" si="3"/>
        <v>0.03600000000000003</v>
      </c>
      <c r="AJ4" s="29">
        <f t="shared" si="3"/>
        <v>0.052000000000000046</v>
      </c>
      <c r="AK4" s="11">
        <f t="shared" si="3"/>
        <v>0.04170000000000007</v>
      </c>
      <c r="AL4" s="29">
        <f t="shared" si="3"/>
        <v>0.030999999999999917</v>
      </c>
      <c r="AM4" s="11">
        <f t="shared" si="3"/>
        <v>0.026000000000000023</v>
      </c>
      <c r="AN4" s="29">
        <f t="shared" si="3"/>
        <v>0.02499999999999991</v>
      </c>
      <c r="AO4" s="11">
        <f aca="true" t="shared" si="4" ref="AO4:AW4">(AO6-1)</f>
        <v>0.014000000000000012</v>
      </c>
      <c r="AP4" s="29">
        <f t="shared" si="4"/>
        <v>0.01079999999999992</v>
      </c>
      <c r="AQ4" s="11">
        <f t="shared" si="4"/>
        <v>0.020199999999999996</v>
      </c>
      <c r="AR4" s="29">
        <f t="shared" si="4"/>
        <v>0.03299999999999992</v>
      </c>
      <c r="AS4" s="11">
        <f t="shared" si="4"/>
        <v>0.03299999999999992</v>
      </c>
      <c r="AT4" s="29">
        <f t="shared" si="4"/>
        <v>0.02499999999999991</v>
      </c>
      <c r="AU4" s="11">
        <f t="shared" si="4"/>
        <v>0.01999103541013003</v>
      </c>
      <c r="AV4" s="29">
        <f t="shared" si="4"/>
        <v>0.019950782211285212</v>
      </c>
      <c r="AW4" s="11">
        <f t="shared" si="4"/>
        <v>0.01938819474364495</v>
      </c>
      <c r="AX4" s="29">
        <f aca="true" t="shared" si="5" ref="AX4:BE4">(AX6-1)</f>
        <v>0.019949281487742887</v>
      </c>
      <c r="AY4" s="11">
        <f t="shared" si="5"/>
        <v>0.02105088678932554</v>
      </c>
      <c r="AZ4" s="29">
        <f t="shared" si="5"/>
        <v>0.02110389610389607</v>
      </c>
      <c r="BA4" s="11">
        <f t="shared" si="5"/>
        <v>0.020239012791004152</v>
      </c>
      <c r="BB4" s="29">
        <f t="shared" si="5"/>
        <v>0.020239012791004152</v>
      </c>
      <c r="BC4" s="46">
        <f t="shared" si="5"/>
        <v>0.020239012791004152</v>
      </c>
      <c r="BD4" s="29">
        <f t="shared" si="5"/>
        <v>0.020239012791004152</v>
      </c>
      <c r="BE4" s="46">
        <f t="shared" si="5"/>
        <v>0.020239012791004152</v>
      </c>
      <c r="BF4" s="31" t="s">
        <v>101</v>
      </c>
    </row>
    <row r="5" spans="1:58" s="9" customFormat="1" ht="11.25">
      <c r="A5" s="34"/>
      <c r="B5" s="27"/>
      <c r="D5" s="27"/>
      <c r="F5" s="27"/>
      <c r="H5" s="27"/>
      <c r="I5" s="15"/>
      <c r="J5" s="27"/>
      <c r="L5" s="27"/>
      <c r="N5" s="27"/>
      <c r="P5" s="27"/>
      <c r="R5" s="27"/>
      <c r="T5" s="27"/>
      <c r="V5" s="27"/>
      <c r="X5" s="27"/>
      <c r="Z5" s="27"/>
      <c r="AB5" s="27"/>
      <c r="AD5" s="27"/>
      <c r="AF5" s="27"/>
      <c r="AH5" s="27"/>
      <c r="AJ5" s="27"/>
      <c r="AL5" s="27"/>
      <c r="AN5" s="27"/>
      <c r="AP5" s="27"/>
      <c r="AR5" s="27"/>
      <c r="AT5" s="27"/>
      <c r="AV5" s="27"/>
      <c r="AX5" s="27"/>
      <c r="AZ5" s="27"/>
      <c r="BB5" s="27"/>
      <c r="BC5" s="65"/>
      <c r="BD5" s="27"/>
      <c r="BE5" s="65"/>
      <c r="BF5" s="23" t="s">
        <v>35</v>
      </c>
    </row>
    <row r="6" spans="1:58" s="9" customFormat="1" ht="11.25">
      <c r="A6" s="34" t="s">
        <v>36</v>
      </c>
      <c r="B6" s="27">
        <v>1.04</v>
      </c>
      <c r="C6" s="9">
        <v>1.043</v>
      </c>
      <c r="D6" s="27">
        <v>1.032</v>
      </c>
      <c r="E6" s="9">
        <v>1.04</v>
      </c>
      <c r="F6" s="27">
        <v>1.035</v>
      </c>
      <c r="G6" s="9">
        <v>1.045</v>
      </c>
      <c r="H6" s="27">
        <v>1.034</v>
      </c>
      <c r="I6" s="9">
        <v>1.06</v>
      </c>
      <c r="J6" s="27">
        <v>1.049</v>
      </c>
      <c r="K6" s="9">
        <v>1.054</v>
      </c>
      <c r="L6" s="27">
        <v>1.057</v>
      </c>
      <c r="M6" s="9">
        <v>1.069</v>
      </c>
      <c r="N6" s="27">
        <v>1.063</v>
      </c>
      <c r="O6" s="9">
        <v>1.057</v>
      </c>
      <c r="P6" s="27">
        <v>1.057</v>
      </c>
      <c r="Q6" s="9">
        <v>1.072</v>
      </c>
      <c r="R6" s="27">
        <v>1.108</v>
      </c>
      <c r="S6" s="9">
        <v>1.09</v>
      </c>
      <c r="T6" s="27">
        <v>1.021</v>
      </c>
      <c r="U6" s="9">
        <v>1.085</v>
      </c>
      <c r="V6" s="27">
        <v>1.078</v>
      </c>
      <c r="W6" s="9">
        <v>1.095</v>
      </c>
      <c r="X6" s="27">
        <v>1.107</v>
      </c>
      <c r="Y6" s="9">
        <v>1.101</v>
      </c>
      <c r="Z6" s="27">
        <v>1.0779999999999998</v>
      </c>
      <c r="AA6" s="9">
        <v>1.0639999999999998</v>
      </c>
      <c r="AB6" s="27">
        <v>1.0539999999999998</v>
      </c>
      <c r="AC6" s="9">
        <v>1.0339999999999998</v>
      </c>
      <c r="AD6" s="27">
        <v>1.03</v>
      </c>
      <c r="AE6" s="9">
        <v>1.041</v>
      </c>
      <c r="AF6" s="27">
        <v>1.053</v>
      </c>
      <c r="AG6" s="9">
        <v>1.0479999999999998</v>
      </c>
      <c r="AH6" s="27">
        <v>1.045</v>
      </c>
      <c r="AI6" s="9">
        <v>1.036</v>
      </c>
      <c r="AJ6" s="27">
        <v>1.052</v>
      </c>
      <c r="AK6" s="9">
        <v>1.0417</v>
      </c>
      <c r="AL6" s="27">
        <v>1.031</v>
      </c>
      <c r="AM6" s="9">
        <v>1.026</v>
      </c>
      <c r="AN6" s="27">
        <v>1.025</v>
      </c>
      <c r="AO6" s="9">
        <v>1.014</v>
      </c>
      <c r="AP6" s="27">
        <v>1.0108</v>
      </c>
      <c r="AQ6" s="9">
        <v>1.0202</v>
      </c>
      <c r="AR6" s="27">
        <v>1.033</v>
      </c>
      <c r="AS6" s="9">
        <v>1.033</v>
      </c>
      <c r="AT6" s="27">
        <v>1.025</v>
      </c>
      <c r="AU6" s="65">
        <v>1.01999103541013</v>
      </c>
      <c r="AV6" s="64">
        <v>1.0199507822112852</v>
      </c>
      <c r="AW6" s="65">
        <v>1.019388194743645</v>
      </c>
      <c r="AX6" s="64">
        <v>1.0199492814877429</v>
      </c>
      <c r="AY6" s="64">
        <v>1.0210508867893255</v>
      </c>
      <c r="AZ6" s="27">
        <v>1.021103896103896</v>
      </c>
      <c r="BA6" s="9">
        <v>1.0202390127910042</v>
      </c>
      <c r="BB6" s="27">
        <v>1.0202390127910042</v>
      </c>
      <c r="BC6" s="65">
        <v>1.0202390127910042</v>
      </c>
      <c r="BD6" s="27">
        <v>1.0202390127910042</v>
      </c>
      <c r="BE6" s="65">
        <v>1.0202390127910042</v>
      </c>
      <c r="BF6" s="31" t="s">
        <v>37</v>
      </c>
    </row>
    <row r="7" ht="9" customHeight="1">
      <c r="BF7" s="48" t="s">
        <v>38</v>
      </c>
    </row>
    <row r="8" spans="1:58" ht="10.5" customHeight="1">
      <c r="A8" s="34" t="s">
        <v>39</v>
      </c>
      <c r="B8" s="4">
        <v>1</v>
      </c>
      <c r="C8" s="1">
        <f aca="true" t="shared" si="6" ref="C8:L8">B8*C6</f>
        <v>1.043</v>
      </c>
      <c r="D8" s="4">
        <f t="shared" si="6"/>
        <v>1.076376</v>
      </c>
      <c r="E8" s="1">
        <f t="shared" si="6"/>
        <v>1.11943104</v>
      </c>
      <c r="F8" s="4">
        <f t="shared" si="6"/>
        <v>1.1586111263999999</v>
      </c>
      <c r="G8" s="1">
        <f t="shared" si="6"/>
        <v>1.2107486270879997</v>
      </c>
      <c r="H8" s="4">
        <f t="shared" si="6"/>
        <v>1.2519140804089917</v>
      </c>
      <c r="I8" s="1">
        <f t="shared" si="6"/>
        <v>1.3270289252335312</v>
      </c>
      <c r="J8" s="4">
        <f t="shared" si="6"/>
        <v>1.3920533425699742</v>
      </c>
      <c r="K8" s="1">
        <f t="shared" si="6"/>
        <v>1.4672242230687529</v>
      </c>
      <c r="L8" s="4">
        <f t="shared" si="6"/>
        <v>1.5508560037836716</v>
      </c>
      <c r="M8" s="1">
        <f aca="true" t="shared" si="7" ref="M8:V8">L8*M6</f>
        <v>1.6578650680447449</v>
      </c>
      <c r="N8" s="4">
        <f t="shared" si="7"/>
        <v>1.7623105673315638</v>
      </c>
      <c r="O8" s="1">
        <f t="shared" si="7"/>
        <v>1.8627622696694628</v>
      </c>
      <c r="P8" s="4">
        <f t="shared" si="7"/>
        <v>1.9689397190406221</v>
      </c>
      <c r="Q8" s="1">
        <f t="shared" si="7"/>
        <v>2.110703378811547</v>
      </c>
      <c r="R8" s="4">
        <f t="shared" si="7"/>
        <v>2.338659343723194</v>
      </c>
      <c r="S8" s="1">
        <f t="shared" si="7"/>
        <v>2.5491386846582818</v>
      </c>
      <c r="T8" s="4">
        <f t="shared" si="7"/>
        <v>2.6026705970361053</v>
      </c>
      <c r="U8" s="1">
        <f t="shared" si="7"/>
        <v>2.8238975977841743</v>
      </c>
      <c r="V8" s="4">
        <f t="shared" si="7"/>
        <v>3.04416161041134</v>
      </c>
      <c r="W8" s="1">
        <f aca="true" t="shared" si="8" ref="W8:AK8">V8*W6</f>
        <v>3.3333569634004174</v>
      </c>
      <c r="X8" s="4">
        <f t="shared" si="8"/>
        <v>3.690026158484262</v>
      </c>
      <c r="Y8" s="1">
        <f t="shared" si="8"/>
        <v>4.062718800491172</v>
      </c>
      <c r="Z8" s="4">
        <f t="shared" si="8"/>
        <v>4.379610866929483</v>
      </c>
      <c r="AA8" s="1">
        <f t="shared" si="8"/>
        <v>4.65990596241297</v>
      </c>
      <c r="AB8" s="4">
        <f t="shared" si="8"/>
        <v>4.911540884383269</v>
      </c>
      <c r="AC8" s="1">
        <f t="shared" si="8"/>
        <v>5.078533274452299</v>
      </c>
      <c r="AD8" s="4">
        <f t="shared" si="8"/>
        <v>5.230889272685868</v>
      </c>
      <c r="AE8" s="1">
        <f t="shared" si="8"/>
        <v>5.4453557328659885</v>
      </c>
      <c r="AF8" s="4">
        <f t="shared" si="8"/>
        <v>5.733959586707885</v>
      </c>
      <c r="AG8" s="1">
        <f t="shared" si="8"/>
        <v>6.009189646869863</v>
      </c>
      <c r="AH8" s="4">
        <f t="shared" si="8"/>
        <v>6.279603180979006</v>
      </c>
      <c r="AI8" s="1">
        <f t="shared" si="8"/>
        <v>6.50566889549425</v>
      </c>
      <c r="AJ8" s="4">
        <f t="shared" si="8"/>
        <v>6.843963678059952</v>
      </c>
      <c r="AK8" s="1">
        <f t="shared" si="8"/>
        <v>7.129356963435052</v>
      </c>
      <c r="AL8" s="4">
        <f aca="true" t="shared" si="9" ref="AL8:AL43">AK8*$AL$6</f>
        <v>7.350367029301538</v>
      </c>
      <c r="AM8" s="1">
        <f aca="true" t="shared" si="10" ref="AM8:AM44">AL8*$AM$6</f>
        <v>7.541476572063378</v>
      </c>
      <c r="AN8" s="4">
        <f aca="true" t="shared" si="11" ref="AN8:AN45">AM8*$AN$6</f>
        <v>7.730013486364962</v>
      </c>
      <c r="AO8" s="1">
        <f aca="true" t="shared" si="12" ref="AO8:AO46">AN8*$AO$6</f>
        <v>7.838233675174072</v>
      </c>
      <c r="AP8" s="4">
        <f aca="true" t="shared" si="13" ref="AP8:AP47">AO8*$AP$6</f>
        <v>7.922886598865952</v>
      </c>
      <c r="AQ8" s="1">
        <f aca="true" t="shared" si="14" ref="AQ8:AQ48">AP8*$AQ$6</f>
        <v>8.082928908163044</v>
      </c>
      <c r="AR8" s="4">
        <f aca="true" t="shared" si="15" ref="AR8:AR49">AQ8*$AR$6</f>
        <v>8.349665562132424</v>
      </c>
      <c r="AS8" s="1">
        <f aca="true" t="shared" si="16" ref="AS8:AS50">AR8*$AS$6</f>
        <v>8.625204525682793</v>
      </c>
      <c r="AT8" s="4">
        <f aca="true" t="shared" si="17" ref="AT8:AT51">AS8*$AT$6</f>
        <v>8.840834638824862</v>
      </c>
      <c r="AU8" s="1">
        <f aca="true" t="shared" si="18" ref="AU8:AU52">AT8*$AU$6</f>
        <v>9.017572077144715</v>
      </c>
      <c r="AV8" s="4">
        <f aca="true" t="shared" si="19" ref="AV8:AV53">AU8*$AV$6</f>
        <v>9.197479693730395</v>
      </c>
      <c r="AW8" s="1">
        <f aca="true" t="shared" si="20" ref="AW8:AW17">AV8*$AW$6</f>
        <v>9.37580222118316</v>
      </c>
      <c r="AX8" s="4">
        <f>AW8*$AX$6</f>
        <v>9.562842738866948</v>
      </c>
      <c r="AY8" s="1">
        <f>AX8*$AY$6</f>
        <v>9.764149058746959</v>
      </c>
      <c r="AZ8" s="4">
        <f>AY8*$AZ$6</f>
        <v>9.97021064602571</v>
      </c>
      <c r="BA8" s="1">
        <f>AZ8*$BA$6</f>
        <v>10.171997866819629</v>
      </c>
      <c r="BB8" s="4">
        <f aca="true" t="shared" si="21" ref="BB8:BB39">BA8*$BB$6</f>
        <v>10.377869061756257</v>
      </c>
      <c r="BC8" s="70">
        <f aca="true" t="shared" si="22" ref="BC8:BC38">BB8*$BC$6</f>
        <v>10.587906886440509</v>
      </c>
      <c r="BD8" s="4">
        <f aca="true" t="shared" si="23" ref="BD8:BD38">BC8*$BD$6</f>
        <v>10.802195669345139</v>
      </c>
      <c r="BE8" s="70">
        <f aca="true" t="shared" si="24" ref="BE8:BE38">BD8*$BE$6</f>
        <v>11.020821445667945</v>
      </c>
      <c r="BF8" s="49">
        <v>1959</v>
      </c>
    </row>
    <row r="9" spans="1:58" s="3" customFormat="1" ht="10.5" customHeight="1">
      <c r="A9" s="6" t="s">
        <v>40</v>
      </c>
      <c r="B9" s="5"/>
      <c r="C9" s="3">
        <v>1</v>
      </c>
      <c r="D9" s="5">
        <f aca="true" t="shared" si="25" ref="D9:M9">C9*D6</f>
        <v>1.032</v>
      </c>
      <c r="E9" s="3">
        <f t="shared" si="25"/>
        <v>1.07328</v>
      </c>
      <c r="F9" s="5">
        <f t="shared" si="25"/>
        <v>1.1108448</v>
      </c>
      <c r="G9" s="3">
        <f t="shared" si="25"/>
        <v>1.1608328159999999</v>
      </c>
      <c r="H9" s="5">
        <f t="shared" si="25"/>
        <v>1.200301131744</v>
      </c>
      <c r="I9" s="3">
        <f t="shared" si="25"/>
        <v>1.27231919964864</v>
      </c>
      <c r="J9" s="5">
        <f t="shared" si="25"/>
        <v>1.3346628404314234</v>
      </c>
      <c r="K9" s="3">
        <f t="shared" si="25"/>
        <v>1.4067346338147202</v>
      </c>
      <c r="L9" s="5">
        <f t="shared" si="25"/>
        <v>1.4869185079421592</v>
      </c>
      <c r="M9" s="3">
        <f t="shared" si="25"/>
        <v>1.589515884990168</v>
      </c>
      <c r="N9" s="5">
        <f aca="true" t="shared" si="26" ref="N9:W9">M9*N6</f>
        <v>1.6896553857445487</v>
      </c>
      <c r="O9" s="3">
        <f t="shared" si="26"/>
        <v>1.7859657427319877</v>
      </c>
      <c r="P9" s="5">
        <f t="shared" si="26"/>
        <v>1.887765790067711</v>
      </c>
      <c r="Q9" s="3">
        <f t="shared" si="26"/>
        <v>2.023684926952586</v>
      </c>
      <c r="R9" s="5">
        <f t="shared" si="26"/>
        <v>2.2422428990634655</v>
      </c>
      <c r="S9" s="3">
        <f t="shared" si="26"/>
        <v>2.4440447599791777</v>
      </c>
      <c r="T9" s="5">
        <f t="shared" si="26"/>
        <v>2.49536969993874</v>
      </c>
      <c r="U9" s="3">
        <f t="shared" si="26"/>
        <v>2.707476124433533</v>
      </c>
      <c r="V9" s="5">
        <f t="shared" si="26"/>
        <v>2.918659262139349</v>
      </c>
      <c r="W9" s="3">
        <f t="shared" si="26"/>
        <v>3.1959318920425868</v>
      </c>
      <c r="X9" s="5">
        <f aca="true" t="shared" si="27" ref="X9:AK9">W9*X6</f>
        <v>3.5378966044911433</v>
      </c>
      <c r="Y9" s="3">
        <f t="shared" si="27"/>
        <v>3.8952241615447485</v>
      </c>
      <c r="Z9" s="5">
        <f t="shared" si="27"/>
        <v>4.1990516461452385</v>
      </c>
      <c r="AA9" s="3">
        <f t="shared" si="27"/>
        <v>4.467790951498533</v>
      </c>
      <c r="AB9" s="5">
        <f t="shared" si="27"/>
        <v>4.709051662879453</v>
      </c>
      <c r="AC9" s="3">
        <f t="shared" si="27"/>
        <v>4.869159419417354</v>
      </c>
      <c r="AD9" s="5">
        <f t="shared" si="27"/>
        <v>5.015234201999875</v>
      </c>
      <c r="AE9" s="3">
        <f t="shared" si="27"/>
        <v>5.220858804281869</v>
      </c>
      <c r="AF9" s="5">
        <f t="shared" si="27"/>
        <v>5.497564320908808</v>
      </c>
      <c r="AG9" s="3">
        <f t="shared" si="27"/>
        <v>5.76144740831243</v>
      </c>
      <c r="AH9" s="5">
        <f t="shared" si="27"/>
        <v>6.020712541686488</v>
      </c>
      <c r="AI9" s="3">
        <f t="shared" si="27"/>
        <v>6.2374581931872015</v>
      </c>
      <c r="AJ9" s="5">
        <f t="shared" si="27"/>
        <v>6.561806019232936</v>
      </c>
      <c r="AK9" s="3">
        <f t="shared" si="27"/>
        <v>6.83543333023495</v>
      </c>
      <c r="AL9" s="5">
        <f t="shared" si="9"/>
        <v>7.047331763472233</v>
      </c>
      <c r="AM9" s="3">
        <f t="shared" si="10"/>
        <v>7.230562389322511</v>
      </c>
      <c r="AN9" s="5">
        <f t="shared" si="11"/>
        <v>7.411326449055573</v>
      </c>
      <c r="AO9" s="3">
        <f t="shared" si="12"/>
        <v>7.515085019342351</v>
      </c>
      <c r="AP9" s="5">
        <f t="shared" si="13"/>
        <v>7.596247937551247</v>
      </c>
      <c r="AQ9" s="3">
        <f t="shared" si="14"/>
        <v>7.7496921458897825</v>
      </c>
      <c r="AR9" s="5">
        <f t="shared" si="15"/>
        <v>8.005431986704144</v>
      </c>
      <c r="AS9" s="3">
        <f t="shared" si="16"/>
        <v>8.26961124226538</v>
      </c>
      <c r="AT9" s="5">
        <f t="shared" si="17"/>
        <v>8.476351523322014</v>
      </c>
      <c r="AU9" s="3">
        <f t="shared" si="18"/>
        <v>8.645802566773455</v>
      </c>
      <c r="AV9" s="5">
        <f t="shared" si="19"/>
        <v>8.818293090824923</v>
      </c>
      <c r="AW9" s="3">
        <f t="shared" si="20"/>
        <v>8.989263874576375</v>
      </c>
      <c r="AX9" s="5">
        <f aca="true" t="shared" si="28" ref="AX9:AX55">AW9*$AX$6</f>
        <v>9.168593229977898</v>
      </c>
      <c r="AY9" s="3">
        <f aca="true" t="shared" si="29" ref="AY9:AY56">AX9*$AY$6</f>
        <v>9.361600248079538</v>
      </c>
      <c r="AZ9" s="5">
        <f aca="true" t="shared" si="30" ref="AZ9:AZ57">AY9*$AZ$6</f>
        <v>9.559166487081217</v>
      </c>
      <c r="BA9" s="3">
        <f aca="true" t="shared" si="31" ref="BA9:BA58">AZ9*$BA$6</f>
        <v>9.752634579884592</v>
      </c>
      <c r="BB9" s="5">
        <f t="shared" si="21"/>
        <v>9.950018275892866</v>
      </c>
      <c r="BC9" s="71">
        <f t="shared" si="22"/>
        <v>10.151396823049387</v>
      </c>
      <c r="BD9" s="5">
        <f t="shared" si="23"/>
        <v>10.356851073197642</v>
      </c>
      <c r="BE9" s="71">
        <f t="shared" si="24"/>
        <v>10.566463514542615</v>
      </c>
      <c r="BF9" s="13">
        <f aca="true" t="shared" si="32" ref="BF9:BF25">BF8+1</f>
        <v>1960</v>
      </c>
    </row>
    <row r="10" spans="1:58" ht="10.5" customHeight="1">
      <c r="A10" s="34" t="s">
        <v>41</v>
      </c>
      <c r="D10" s="4">
        <v>1</v>
      </c>
      <c r="E10" s="1">
        <f aca="true" t="shared" si="33" ref="E10:N10">D10*E6</f>
        <v>1.04</v>
      </c>
      <c r="F10" s="4">
        <f t="shared" si="33"/>
        <v>1.0764</v>
      </c>
      <c r="G10" s="1">
        <f t="shared" si="33"/>
        <v>1.124838</v>
      </c>
      <c r="H10" s="4">
        <f t="shared" si="33"/>
        <v>1.163082492</v>
      </c>
      <c r="I10" s="1">
        <f t="shared" si="33"/>
        <v>1.23286744152</v>
      </c>
      <c r="J10" s="4">
        <f t="shared" si="33"/>
        <v>1.2932779461544799</v>
      </c>
      <c r="K10" s="1">
        <f t="shared" si="33"/>
        <v>1.3631149552468218</v>
      </c>
      <c r="L10" s="4">
        <f t="shared" si="33"/>
        <v>1.4408125076958906</v>
      </c>
      <c r="M10" s="1">
        <f t="shared" si="33"/>
        <v>1.540228570726907</v>
      </c>
      <c r="N10" s="4">
        <f t="shared" si="33"/>
        <v>1.637262970682702</v>
      </c>
      <c r="O10" s="1">
        <f aca="true" t="shared" si="34" ref="O10:X10">N10*O6</f>
        <v>1.730586960011616</v>
      </c>
      <c r="P10" s="4">
        <f t="shared" si="34"/>
        <v>1.829230416732278</v>
      </c>
      <c r="Q10" s="1">
        <f t="shared" si="34"/>
        <v>1.9609350067370022</v>
      </c>
      <c r="R10" s="4">
        <f t="shared" si="34"/>
        <v>2.1727159874645987</v>
      </c>
      <c r="S10" s="1">
        <f t="shared" si="34"/>
        <v>2.3682604263364126</v>
      </c>
      <c r="T10" s="4">
        <f t="shared" si="34"/>
        <v>2.4179938952894773</v>
      </c>
      <c r="U10" s="1">
        <f t="shared" si="34"/>
        <v>2.6235233763890826</v>
      </c>
      <c r="V10" s="4">
        <f t="shared" si="34"/>
        <v>2.828158199747431</v>
      </c>
      <c r="W10" s="1">
        <f t="shared" si="34"/>
        <v>3.0968332287234372</v>
      </c>
      <c r="X10" s="4">
        <f t="shared" si="34"/>
        <v>3.428194384196845</v>
      </c>
      <c r="Y10" s="1">
        <f aca="true" t="shared" si="35" ref="Y10:AK10">X10*Y6</f>
        <v>3.7744420170007262</v>
      </c>
      <c r="Z10" s="4">
        <f t="shared" si="35"/>
        <v>4.068848494326782</v>
      </c>
      <c r="AA10" s="1">
        <f t="shared" si="35"/>
        <v>4.329254797963696</v>
      </c>
      <c r="AB10" s="4">
        <f t="shared" si="35"/>
        <v>4.563034557053735</v>
      </c>
      <c r="AC10" s="1">
        <f t="shared" si="35"/>
        <v>4.718177731993561</v>
      </c>
      <c r="AD10" s="4">
        <f t="shared" si="35"/>
        <v>4.859723063953368</v>
      </c>
      <c r="AE10" s="1">
        <f t="shared" si="35"/>
        <v>5.058971709575456</v>
      </c>
      <c r="AF10" s="4">
        <f t="shared" si="35"/>
        <v>5.327097210182955</v>
      </c>
      <c r="AG10" s="1">
        <f t="shared" si="35"/>
        <v>5.582797876271735</v>
      </c>
      <c r="AH10" s="4">
        <f t="shared" si="35"/>
        <v>5.834023780703963</v>
      </c>
      <c r="AI10" s="1">
        <f t="shared" si="35"/>
        <v>6.044048636809306</v>
      </c>
      <c r="AJ10" s="4">
        <f t="shared" si="35"/>
        <v>6.35833916592339</v>
      </c>
      <c r="AK10" s="1">
        <f t="shared" si="35"/>
        <v>6.623481909142395</v>
      </c>
      <c r="AL10" s="4">
        <f t="shared" si="9"/>
        <v>6.828809848325808</v>
      </c>
      <c r="AM10" s="1">
        <f t="shared" si="10"/>
        <v>7.00635890438228</v>
      </c>
      <c r="AN10" s="4">
        <f t="shared" si="11"/>
        <v>7.181517876991836</v>
      </c>
      <c r="AO10" s="1">
        <f t="shared" si="12"/>
        <v>7.282059127269722</v>
      </c>
      <c r="AP10" s="4">
        <f t="shared" si="13"/>
        <v>7.360705365844234</v>
      </c>
      <c r="AQ10" s="1">
        <f t="shared" si="14"/>
        <v>7.509391614234287</v>
      </c>
      <c r="AR10" s="4">
        <f t="shared" si="15"/>
        <v>7.757201537504018</v>
      </c>
      <c r="AS10" s="1">
        <f t="shared" si="16"/>
        <v>8.01318918824165</v>
      </c>
      <c r="AT10" s="4">
        <f t="shared" si="17"/>
        <v>8.213518917947692</v>
      </c>
      <c r="AU10" s="1">
        <f t="shared" si="18"/>
        <v>8.377715665478156</v>
      </c>
      <c r="AV10" s="4">
        <f t="shared" si="19"/>
        <v>8.544857646148184</v>
      </c>
      <c r="AW10" s="1">
        <f t="shared" si="20"/>
        <v>8.710527010248429</v>
      </c>
      <c r="AX10" s="4">
        <f t="shared" si="28"/>
        <v>8.884295765482461</v>
      </c>
      <c r="AY10" s="1">
        <f t="shared" si="29"/>
        <v>9.071318069844517</v>
      </c>
      <c r="AZ10" s="4">
        <f t="shared" si="30"/>
        <v>9.262758223915911</v>
      </c>
      <c r="BA10" s="1">
        <f t="shared" si="31"/>
        <v>9.450227306089724</v>
      </c>
      <c r="BB10" s="4">
        <f t="shared" si="21"/>
        <v>9.64149057741557</v>
      </c>
      <c r="BC10" s="72">
        <f t="shared" si="22"/>
        <v>9.83662482853623</v>
      </c>
      <c r="BD10" s="73">
        <f t="shared" si="23"/>
        <v>10.035708404261284</v>
      </c>
      <c r="BE10" s="72">
        <f t="shared" si="24"/>
        <v>10.238821235021916</v>
      </c>
      <c r="BF10" s="50">
        <f t="shared" si="32"/>
        <v>1961</v>
      </c>
    </row>
    <row r="11" spans="1:58" s="3" customFormat="1" ht="10.5" customHeight="1">
      <c r="A11" s="6" t="s">
        <v>42</v>
      </c>
      <c r="B11" s="5"/>
      <c r="D11" s="5"/>
      <c r="E11" s="3">
        <v>1</v>
      </c>
      <c r="F11" s="5">
        <f aca="true" t="shared" si="36" ref="F11:O11">E11*F6</f>
        <v>1.035</v>
      </c>
      <c r="G11" s="3">
        <f t="shared" si="36"/>
        <v>1.081575</v>
      </c>
      <c r="H11" s="5">
        <f t="shared" si="36"/>
        <v>1.1183485499999999</v>
      </c>
      <c r="I11" s="3">
        <f t="shared" si="36"/>
        <v>1.1854494629999999</v>
      </c>
      <c r="J11" s="5">
        <f t="shared" si="36"/>
        <v>1.2435364866869998</v>
      </c>
      <c r="K11" s="3">
        <f t="shared" si="36"/>
        <v>1.3106874569680977</v>
      </c>
      <c r="L11" s="5">
        <f t="shared" si="36"/>
        <v>1.3853966420152792</v>
      </c>
      <c r="M11" s="3">
        <f t="shared" si="36"/>
        <v>1.4809890103143335</v>
      </c>
      <c r="N11" s="5">
        <f t="shared" si="36"/>
        <v>1.5742913179641365</v>
      </c>
      <c r="O11" s="3">
        <f t="shared" si="36"/>
        <v>1.664025923088092</v>
      </c>
      <c r="P11" s="5">
        <f aca="true" t="shared" si="37" ref="P11:Y11">O11*P6</f>
        <v>1.7588754007041132</v>
      </c>
      <c r="Q11" s="3">
        <f t="shared" si="37"/>
        <v>1.8855144295548094</v>
      </c>
      <c r="R11" s="5">
        <f t="shared" si="37"/>
        <v>2.089149987946729</v>
      </c>
      <c r="S11" s="3">
        <f t="shared" si="37"/>
        <v>2.2771734868619347</v>
      </c>
      <c r="T11" s="5">
        <f t="shared" si="37"/>
        <v>2.324994130086035</v>
      </c>
      <c r="U11" s="3">
        <f t="shared" si="37"/>
        <v>2.522618631143348</v>
      </c>
      <c r="V11" s="5">
        <f t="shared" si="37"/>
        <v>2.719382884372529</v>
      </c>
      <c r="W11" s="3">
        <f t="shared" si="37"/>
        <v>2.9777242583879193</v>
      </c>
      <c r="X11" s="5">
        <f t="shared" si="37"/>
        <v>3.296340754035427</v>
      </c>
      <c r="Y11" s="3">
        <f t="shared" si="37"/>
        <v>3.6292711701930047</v>
      </c>
      <c r="Z11" s="5">
        <f aca="true" t="shared" si="38" ref="Z11:AK11">Y11*Z6</f>
        <v>3.9123543214680585</v>
      </c>
      <c r="AA11" s="3">
        <f t="shared" si="38"/>
        <v>4.1627449980420135</v>
      </c>
      <c r="AB11" s="5">
        <f t="shared" si="38"/>
        <v>4.387533227936282</v>
      </c>
      <c r="AC11" s="3">
        <f t="shared" si="38"/>
        <v>4.536709357686115</v>
      </c>
      <c r="AD11" s="5">
        <f t="shared" si="38"/>
        <v>4.672810638416698</v>
      </c>
      <c r="AE11" s="3">
        <f t="shared" si="38"/>
        <v>4.864395874591783</v>
      </c>
      <c r="AF11" s="5">
        <f t="shared" si="38"/>
        <v>5.122208855945147</v>
      </c>
      <c r="AG11" s="3">
        <f t="shared" si="38"/>
        <v>5.3680748810305134</v>
      </c>
      <c r="AH11" s="5">
        <f t="shared" si="38"/>
        <v>5.609638250676886</v>
      </c>
      <c r="AI11" s="3">
        <f t="shared" si="38"/>
        <v>5.811585227701254</v>
      </c>
      <c r="AJ11" s="5">
        <f t="shared" si="38"/>
        <v>6.11378765954172</v>
      </c>
      <c r="AK11" s="3">
        <f t="shared" si="38"/>
        <v>6.3687326049446105</v>
      </c>
      <c r="AL11" s="5">
        <f t="shared" si="9"/>
        <v>6.566163315697893</v>
      </c>
      <c r="AM11" s="3">
        <f t="shared" si="10"/>
        <v>6.736883561906039</v>
      </c>
      <c r="AN11" s="5">
        <f t="shared" si="11"/>
        <v>6.905305650953689</v>
      </c>
      <c r="AO11" s="3">
        <f t="shared" si="12"/>
        <v>7.001979930067042</v>
      </c>
      <c r="AP11" s="5">
        <f t="shared" si="13"/>
        <v>7.0776013133117655</v>
      </c>
      <c r="AQ11" s="3">
        <f t="shared" si="14"/>
        <v>7.220568859840663</v>
      </c>
      <c r="AR11" s="5">
        <f t="shared" si="15"/>
        <v>7.458847632215404</v>
      </c>
      <c r="AS11" s="3">
        <f t="shared" si="16"/>
        <v>7.704989604078512</v>
      </c>
      <c r="AT11" s="5">
        <f t="shared" si="17"/>
        <v>7.897614344180474</v>
      </c>
      <c r="AU11" s="3">
        <f t="shared" si="18"/>
        <v>8.055495832190537</v>
      </c>
      <c r="AV11" s="5">
        <f t="shared" si="19"/>
        <v>8.216209275142486</v>
      </c>
      <c r="AW11" s="3">
        <f t="shared" si="20"/>
        <v>8.37550674062349</v>
      </c>
      <c r="AX11" s="5">
        <f t="shared" si="28"/>
        <v>8.542592082194675</v>
      </c>
      <c r="AY11" s="3">
        <f t="shared" si="29"/>
        <v>8.722421221004344</v>
      </c>
      <c r="AZ11" s="5">
        <f t="shared" si="30"/>
        <v>8.90649829222684</v>
      </c>
      <c r="BA11" s="3">
        <f t="shared" si="31"/>
        <v>9.086757025086275</v>
      </c>
      <c r="BB11" s="5">
        <f t="shared" si="21"/>
        <v>9.270664016745743</v>
      </c>
      <c r="BC11" s="71">
        <f t="shared" si="22"/>
        <v>9.458293104361761</v>
      </c>
      <c r="BD11" s="5">
        <f t="shared" si="23"/>
        <v>9.649719619482005</v>
      </c>
      <c r="BE11" s="71">
        <f t="shared" si="24"/>
        <v>9.845020418290305</v>
      </c>
      <c r="BF11" s="13">
        <f t="shared" si="32"/>
        <v>1962</v>
      </c>
    </row>
    <row r="12" spans="1:58" ht="10.5" customHeight="1">
      <c r="A12" s="34" t="s">
        <v>43</v>
      </c>
      <c r="F12" s="4">
        <v>1</v>
      </c>
      <c r="G12" s="1">
        <f aca="true" t="shared" si="39" ref="G12:P12">F12*G6</f>
        <v>1.045</v>
      </c>
      <c r="H12" s="4">
        <f t="shared" si="39"/>
        <v>1.08053</v>
      </c>
      <c r="I12" s="1">
        <f t="shared" si="39"/>
        <v>1.1453618</v>
      </c>
      <c r="J12" s="4">
        <f t="shared" si="39"/>
        <v>1.2014845282</v>
      </c>
      <c r="K12" s="1">
        <f t="shared" si="39"/>
        <v>1.2663646927228</v>
      </c>
      <c r="L12" s="4">
        <f t="shared" si="39"/>
        <v>1.3385474802079995</v>
      </c>
      <c r="M12" s="1">
        <f t="shared" si="39"/>
        <v>1.4309072563423515</v>
      </c>
      <c r="N12" s="4">
        <f t="shared" si="39"/>
        <v>1.5210544134919195</v>
      </c>
      <c r="O12" s="1">
        <f t="shared" si="39"/>
        <v>1.607754515060959</v>
      </c>
      <c r="P12" s="4">
        <f t="shared" si="39"/>
        <v>1.6993965224194334</v>
      </c>
      <c r="Q12" s="1">
        <f aca="true" t="shared" si="40" ref="Q12:Z12">P12*Q6</f>
        <v>1.8217530720336328</v>
      </c>
      <c r="R12" s="4">
        <f t="shared" si="40"/>
        <v>2.0185024038132653</v>
      </c>
      <c r="S12" s="1">
        <f t="shared" si="40"/>
        <v>2.2001676201564595</v>
      </c>
      <c r="T12" s="4">
        <f t="shared" si="40"/>
        <v>2.246371140179745</v>
      </c>
      <c r="U12" s="1">
        <f t="shared" si="40"/>
        <v>2.4373126870950235</v>
      </c>
      <c r="V12" s="4">
        <f t="shared" si="40"/>
        <v>2.6274230766884354</v>
      </c>
      <c r="W12" s="1">
        <f t="shared" si="40"/>
        <v>2.8770282689738367</v>
      </c>
      <c r="X12" s="4">
        <f t="shared" si="40"/>
        <v>3.184870293754037</v>
      </c>
      <c r="Y12" s="1">
        <f t="shared" si="40"/>
        <v>3.506542193423195</v>
      </c>
      <c r="Z12" s="4">
        <f t="shared" si="40"/>
        <v>3.7800524845102035</v>
      </c>
      <c r="AA12" s="1">
        <f aca="true" t="shared" si="41" ref="AA12:AK12">Z12*AA6</f>
        <v>4.021975843518856</v>
      </c>
      <c r="AB12" s="4">
        <f t="shared" si="41"/>
        <v>4.239162539068873</v>
      </c>
      <c r="AC12" s="1">
        <f t="shared" si="41"/>
        <v>4.383294065397214</v>
      </c>
      <c r="AD12" s="4">
        <f t="shared" si="41"/>
        <v>4.514792887359131</v>
      </c>
      <c r="AE12" s="1">
        <f t="shared" si="41"/>
        <v>4.699899395740855</v>
      </c>
      <c r="AF12" s="4">
        <f t="shared" si="41"/>
        <v>4.948994063715119</v>
      </c>
      <c r="AG12" s="1">
        <f t="shared" si="41"/>
        <v>5.186545778773444</v>
      </c>
      <c r="AH12" s="4">
        <f t="shared" si="41"/>
        <v>5.4199403388182485</v>
      </c>
      <c r="AI12" s="1">
        <f t="shared" si="41"/>
        <v>5.615058191015706</v>
      </c>
      <c r="AJ12" s="4">
        <f t="shared" si="41"/>
        <v>5.907041216948523</v>
      </c>
      <c r="AK12" s="1">
        <f t="shared" si="41"/>
        <v>6.153364835695276</v>
      </c>
      <c r="AL12" s="4">
        <f t="shared" si="9"/>
        <v>6.344119145601829</v>
      </c>
      <c r="AM12" s="1">
        <f t="shared" si="10"/>
        <v>6.509066243387477</v>
      </c>
      <c r="AN12" s="4">
        <f t="shared" si="11"/>
        <v>6.671792899472163</v>
      </c>
      <c r="AO12" s="1">
        <f t="shared" si="12"/>
        <v>6.765198000064774</v>
      </c>
      <c r="AP12" s="4">
        <f t="shared" si="13"/>
        <v>6.838262138465473</v>
      </c>
      <c r="AQ12" s="1">
        <f t="shared" si="14"/>
        <v>6.976395033662476</v>
      </c>
      <c r="AR12" s="4">
        <f t="shared" si="15"/>
        <v>7.206616069773337</v>
      </c>
      <c r="AS12" s="1">
        <f t="shared" si="16"/>
        <v>7.444434400075856</v>
      </c>
      <c r="AT12" s="4">
        <f t="shared" si="17"/>
        <v>7.630545260077752</v>
      </c>
      <c r="AU12" s="1">
        <f t="shared" si="18"/>
        <v>7.783087760570566</v>
      </c>
      <c r="AV12" s="4">
        <f t="shared" si="19"/>
        <v>7.938366449413029</v>
      </c>
      <c r="AW12" s="1">
        <f t="shared" si="20"/>
        <v>8.092277044080666</v>
      </c>
      <c r="AX12" s="4">
        <f t="shared" si="28"/>
        <v>8.253712156709831</v>
      </c>
      <c r="AY12" s="1">
        <f t="shared" si="29"/>
        <v>8.42746011691241</v>
      </c>
      <c r="AZ12" s="4">
        <f t="shared" si="30"/>
        <v>8.605312359639457</v>
      </c>
      <c r="BA12" s="1">
        <f t="shared" si="31"/>
        <v>8.779475386556786</v>
      </c>
      <c r="BB12" s="4">
        <f t="shared" si="21"/>
        <v>8.957163301203614</v>
      </c>
      <c r="BC12" s="72">
        <f t="shared" si="22"/>
        <v>9.138447443827788</v>
      </c>
      <c r="BD12" s="73">
        <f t="shared" si="23"/>
        <v>9.323400598533338</v>
      </c>
      <c r="BE12" s="72">
        <f t="shared" si="24"/>
        <v>9.51209702250271</v>
      </c>
      <c r="BF12" s="50">
        <f t="shared" si="32"/>
        <v>1963</v>
      </c>
    </row>
    <row r="13" spans="1:58" s="3" customFormat="1" ht="10.5" customHeight="1">
      <c r="A13" s="6" t="s">
        <v>44</v>
      </c>
      <c r="B13" s="5"/>
      <c r="D13" s="5"/>
      <c r="F13" s="5"/>
      <c r="G13" s="3">
        <v>1</v>
      </c>
      <c r="H13" s="5">
        <f aca="true" t="shared" si="42" ref="H13:Q13">G13*H6</f>
        <v>1.034</v>
      </c>
      <c r="I13" s="3">
        <f t="shared" si="42"/>
        <v>1.0960400000000001</v>
      </c>
      <c r="J13" s="5">
        <f t="shared" si="42"/>
        <v>1.14974596</v>
      </c>
      <c r="K13" s="3">
        <f t="shared" si="42"/>
        <v>1.21183224184</v>
      </c>
      <c r="L13" s="5">
        <f t="shared" si="42"/>
        <v>1.28090667962488</v>
      </c>
      <c r="M13" s="3">
        <f t="shared" si="42"/>
        <v>1.3692892405189967</v>
      </c>
      <c r="N13" s="5">
        <f t="shared" si="42"/>
        <v>1.4555544626716934</v>
      </c>
      <c r="O13" s="3">
        <f t="shared" si="42"/>
        <v>1.53852106704398</v>
      </c>
      <c r="P13" s="5">
        <f t="shared" si="42"/>
        <v>1.6262167678654866</v>
      </c>
      <c r="Q13" s="3">
        <f t="shared" si="42"/>
        <v>1.7433043751518018</v>
      </c>
      <c r="R13" s="5">
        <f aca="true" t="shared" si="43" ref="R13:AA13">Q13*R6</f>
        <v>1.9315812476681966</v>
      </c>
      <c r="S13" s="3">
        <f t="shared" si="43"/>
        <v>2.1054235599583344</v>
      </c>
      <c r="T13" s="5">
        <f t="shared" si="43"/>
        <v>2.149637454717459</v>
      </c>
      <c r="U13" s="3">
        <f t="shared" si="43"/>
        <v>2.332356638368443</v>
      </c>
      <c r="V13" s="5">
        <f t="shared" si="43"/>
        <v>2.5142804561611816</v>
      </c>
      <c r="W13" s="3">
        <f t="shared" si="43"/>
        <v>2.753137099496494</v>
      </c>
      <c r="X13" s="5">
        <f t="shared" si="43"/>
        <v>3.0477227691426187</v>
      </c>
      <c r="Y13" s="3">
        <f t="shared" si="43"/>
        <v>3.355542768826023</v>
      </c>
      <c r="Z13" s="5">
        <f t="shared" si="43"/>
        <v>3.6172751047944525</v>
      </c>
      <c r="AA13" s="3">
        <f t="shared" si="43"/>
        <v>3.8487807115012966</v>
      </c>
      <c r="AB13" s="5">
        <f aca="true" t="shared" si="44" ref="AB13:AK13">AA13*AB6</f>
        <v>4.056614869922366</v>
      </c>
      <c r="AC13" s="3">
        <f t="shared" si="44"/>
        <v>4.194539775499726</v>
      </c>
      <c r="AD13" s="5">
        <f t="shared" si="44"/>
        <v>4.320375968764718</v>
      </c>
      <c r="AE13" s="3">
        <f t="shared" si="44"/>
        <v>4.4975113834840705</v>
      </c>
      <c r="AF13" s="5">
        <f t="shared" si="44"/>
        <v>4.735879486808726</v>
      </c>
      <c r="AG13" s="3">
        <f t="shared" si="44"/>
        <v>4.963201702175544</v>
      </c>
      <c r="AH13" s="5">
        <f t="shared" si="44"/>
        <v>5.186545778773444</v>
      </c>
      <c r="AI13" s="3">
        <f t="shared" si="44"/>
        <v>5.373261426809288</v>
      </c>
      <c r="AJ13" s="5">
        <f t="shared" si="44"/>
        <v>5.652671021003371</v>
      </c>
      <c r="AK13" s="3">
        <f t="shared" si="44"/>
        <v>5.8883874025792124</v>
      </c>
      <c r="AL13" s="5">
        <f t="shared" si="9"/>
        <v>6.070927412059167</v>
      </c>
      <c r="AM13" s="3">
        <f t="shared" si="10"/>
        <v>6.228771524772706</v>
      </c>
      <c r="AN13" s="5">
        <f t="shared" si="11"/>
        <v>6.3844908128920235</v>
      </c>
      <c r="AO13" s="3">
        <f t="shared" si="12"/>
        <v>6.473873684272512</v>
      </c>
      <c r="AP13" s="5">
        <f t="shared" si="13"/>
        <v>6.543791520062654</v>
      </c>
      <c r="AQ13" s="3">
        <f t="shared" si="14"/>
        <v>6.6759761087679195</v>
      </c>
      <c r="AR13" s="5">
        <f t="shared" si="15"/>
        <v>6.89628332035726</v>
      </c>
      <c r="AS13" s="3">
        <f t="shared" si="16"/>
        <v>7.12386066992905</v>
      </c>
      <c r="AT13" s="5">
        <f t="shared" si="17"/>
        <v>7.301957186677275</v>
      </c>
      <c r="AU13" s="3">
        <f t="shared" si="18"/>
        <v>7.447930871359394</v>
      </c>
      <c r="AV13" s="5">
        <f t="shared" si="19"/>
        <v>7.596522918098593</v>
      </c>
      <c r="AW13" s="3">
        <f t="shared" si="20"/>
        <v>7.74380578380925</v>
      </c>
      <c r="AX13" s="5">
        <f t="shared" si="28"/>
        <v>7.898289145176872</v>
      </c>
      <c r="AY13" s="3">
        <f t="shared" si="29"/>
        <v>8.06455513580135</v>
      </c>
      <c r="AZ13" s="5">
        <f t="shared" si="30"/>
        <v>8.234748669511442</v>
      </c>
      <c r="BA13" s="3">
        <f t="shared" si="31"/>
        <v>8.401411853164388</v>
      </c>
      <c r="BB13" s="5">
        <f t="shared" si="21"/>
        <v>8.571448135123076</v>
      </c>
      <c r="BC13" s="71">
        <f t="shared" si="22"/>
        <v>8.74492578356726</v>
      </c>
      <c r="BD13" s="5">
        <f t="shared" si="23"/>
        <v>8.92191444835726</v>
      </c>
      <c r="BE13" s="71">
        <f t="shared" si="24"/>
        <v>9.102485188997807</v>
      </c>
      <c r="BF13" s="13">
        <f t="shared" si="32"/>
        <v>1964</v>
      </c>
    </row>
    <row r="14" spans="1:58" ht="10.5" customHeight="1">
      <c r="A14" s="34" t="s">
        <v>45</v>
      </c>
      <c r="H14" s="4">
        <v>1</v>
      </c>
      <c r="I14" s="1">
        <f aca="true" t="shared" si="45" ref="I14:R14">H14*I6</f>
        <v>1.06</v>
      </c>
      <c r="J14" s="4">
        <f t="shared" si="45"/>
        <v>1.11194</v>
      </c>
      <c r="K14" s="1">
        <f t="shared" si="45"/>
        <v>1.17198476</v>
      </c>
      <c r="L14" s="4">
        <f t="shared" si="45"/>
        <v>1.23878789132</v>
      </c>
      <c r="M14" s="1">
        <f t="shared" si="45"/>
        <v>1.3242642558210798</v>
      </c>
      <c r="N14" s="4">
        <f t="shared" si="45"/>
        <v>1.4076929039378077</v>
      </c>
      <c r="O14" s="1">
        <f t="shared" si="45"/>
        <v>1.4879313994622627</v>
      </c>
      <c r="P14" s="4">
        <f t="shared" si="45"/>
        <v>1.5727434892316117</v>
      </c>
      <c r="Q14" s="1">
        <f t="shared" si="45"/>
        <v>1.6859810204562877</v>
      </c>
      <c r="R14" s="4">
        <f t="shared" si="45"/>
        <v>1.868066970665567</v>
      </c>
      <c r="S14" s="1">
        <f aca="true" t="shared" si="46" ref="S14:AB14">R14*S6</f>
        <v>2.0361929980254683</v>
      </c>
      <c r="T14" s="4">
        <f t="shared" si="46"/>
        <v>2.078953050984003</v>
      </c>
      <c r="U14" s="1">
        <f t="shared" si="46"/>
        <v>2.255664060317643</v>
      </c>
      <c r="V14" s="4">
        <f t="shared" si="46"/>
        <v>2.4316058570224195</v>
      </c>
      <c r="W14" s="1">
        <f t="shared" si="46"/>
        <v>2.6626084134395493</v>
      </c>
      <c r="X14" s="4">
        <f t="shared" si="46"/>
        <v>2.9475075136775812</v>
      </c>
      <c r="Y14" s="1">
        <f t="shared" si="46"/>
        <v>3.245205772559017</v>
      </c>
      <c r="Z14" s="4">
        <f t="shared" si="46"/>
        <v>3.4983318228186198</v>
      </c>
      <c r="AA14" s="1">
        <f t="shared" si="46"/>
        <v>3.722225059479011</v>
      </c>
      <c r="AB14" s="4">
        <f t="shared" si="46"/>
        <v>3.923225212690877</v>
      </c>
      <c r="AC14" s="1">
        <f aca="true" t="shared" si="47" ref="AC14:AK14">AB14*AC6</f>
        <v>4.056614869922366</v>
      </c>
      <c r="AD14" s="4">
        <f t="shared" si="47"/>
        <v>4.178313316020037</v>
      </c>
      <c r="AE14" s="1">
        <f t="shared" si="47"/>
        <v>4.349624161976858</v>
      </c>
      <c r="AF14" s="4">
        <f t="shared" si="47"/>
        <v>4.5801542425616315</v>
      </c>
      <c r="AG14" s="1">
        <f t="shared" si="47"/>
        <v>4.800001646204589</v>
      </c>
      <c r="AH14" s="4">
        <f t="shared" si="47"/>
        <v>5.016001720283795</v>
      </c>
      <c r="AI14" s="1">
        <f t="shared" si="47"/>
        <v>5.196577782214012</v>
      </c>
      <c r="AJ14" s="4">
        <f t="shared" si="47"/>
        <v>5.466799826889141</v>
      </c>
      <c r="AK14" s="1">
        <f t="shared" si="47"/>
        <v>5.694765379670419</v>
      </c>
      <c r="AL14" s="4">
        <f t="shared" si="9"/>
        <v>5.871303106440202</v>
      </c>
      <c r="AM14" s="1">
        <f t="shared" si="10"/>
        <v>6.023956987207647</v>
      </c>
      <c r="AN14" s="4">
        <f t="shared" si="11"/>
        <v>6.174555911887838</v>
      </c>
      <c r="AO14" s="1">
        <f t="shared" si="12"/>
        <v>6.260999694654267</v>
      </c>
      <c r="AP14" s="4">
        <f t="shared" si="13"/>
        <v>6.328618491356533</v>
      </c>
      <c r="AQ14" s="1">
        <f t="shared" si="14"/>
        <v>6.456456584881935</v>
      </c>
      <c r="AR14" s="4">
        <f t="shared" si="15"/>
        <v>6.669519652183038</v>
      </c>
      <c r="AS14" s="1">
        <f t="shared" si="16"/>
        <v>6.889613800705078</v>
      </c>
      <c r="AT14" s="4">
        <f t="shared" si="17"/>
        <v>7.061854145722704</v>
      </c>
      <c r="AU14" s="1">
        <f t="shared" si="18"/>
        <v>7.203027922011021</v>
      </c>
      <c r="AV14" s="4">
        <f t="shared" si="19"/>
        <v>7.346733963344869</v>
      </c>
      <c r="AW14" s="1">
        <f t="shared" si="20"/>
        <v>7.48917387215595</v>
      </c>
      <c r="AX14" s="4">
        <f t="shared" si="28"/>
        <v>7.638577509842238</v>
      </c>
      <c r="AY14" s="1">
        <f t="shared" si="29"/>
        <v>7.799376340233415</v>
      </c>
      <c r="AZ14" s="4">
        <f t="shared" si="30"/>
        <v>7.963973568192887</v>
      </c>
      <c r="BA14" s="1">
        <f t="shared" si="31"/>
        <v>8.12515653110676</v>
      </c>
      <c r="BB14" s="4">
        <f t="shared" si="21"/>
        <v>8.289601678068742</v>
      </c>
      <c r="BC14" s="72">
        <f t="shared" si="22"/>
        <v>8.457375032463505</v>
      </c>
      <c r="BD14" s="73">
        <f t="shared" si="23"/>
        <v>8.628543953923852</v>
      </c>
      <c r="BE14" s="72">
        <f t="shared" si="24"/>
        <v>8.80317716537506</v>
      </c>
      <c r="BF14" s="50">
        <f t="shared" si="32"/>
        <v>1965</v>
      </c>
    </row>
    <row r="15" spans="1:58" s="3" customFormat="1" ht="10.5" customHeight="1">
      <c r="A15" s="6" t="s">
        <v>46</v>
      </c>
      <c r="B15" s="5"/>
      <c r="D15" s="5"/>
      <c r="F15" s="5"/>
      <c r="H15" s="5"/>
      <c r="I15" s="3">
        <v>1</v>
      </c>
      <c r="J15" s="5">
        <f aca="true" t="shared" si="48" ref="J15:S15">I15*J6</f>
        <v>1.049</v>
      </c>
      <c r="K15" s="3">
        <f t="shared" si="48"/>
        <v>1.105646</v>
      </c>
      <c r="L15" s="5">
        <f t="shared" si="48"/>
        <v>1.1686678219999997</v>
      </c>
      <c r="M15" s="3">
        <f t="shared" si="48"/>
        <v>1.2493059017179997</v>
      </c>
      <c r="N15" s="5">
        <f t="shared" si="48"/>
        <v>1.3280121735262336</v>
      </c>
      <c r="O15" s="3">
        <f t="shared" si="48"/>
        <v>1.403708867417229</v>
      </c>
      <c r="P15" s="5">
        <f t="shared" si="48"/>
        <v>1.483720272860011</v>
      </c>
      <c r="Q15" s="3">
        <f t="shared" si="48"/>
        <v>1.5905481325059319</v>
      </c>
      <c r="R15" s="5">
        <f t="shared" si="48"/>
        <v>1.7623273308165726</v>
      </c>
      <c r="S15" s="3">
        <f t="shared" si="48"/>
        <v>1.9209367905900643</v>
      </c>
      <c r="T15" s="5">
        <f aca="true" t="shared" si="49" ref="T15:AC15">S15*T6</f>
        <v>1.9612764631924555</v>
      </c>
      <c r="U15" s="3">
        <f t="shared" si="49"/>
        <v>2.127984962563814</v>
      </c>
      <c r="V15" s="5">
        <f t="shared" si="49"/>
        <v>2.2939677896437916</v>
      </c>
      <c r="W15" s="3">
        <f t="shared" si="49"/>
        <v>2.511894729659952</v>
      </c>
      <c r="X15" s="5">
        <f t="shared" si="49"/>
        <v>2.7806674657335666</v>
      </c>
      <c r="Y15" s="3">
        <f t="shared" si="49"/>
        <v>3.061514879772657</v>
      </c>
      <c r="Z15" s="5">
        <f t="shared" si="49"/>
        <v>3.3003130403949235</v>
      </c>
      <c r="AA15" s="3">
        <f t="shared" si="49"/>
        <v>3.511533074980198</v>
      </c>
      <c r="AB15" s="5">
        <f t="shared" si="49"/>
        <v>3.701155861029128</v>
      </c>
      <c r="AC15" s="3">
        <f t="shared" si="49"/>
        <v>3.8269951603041177</v>
      </c>
      <c r="AD15" s="5">
        <f aca="true" t="shared" si="50" ref="AD15:AK15">AC15*AD6</f>
        <v>3.9418050151132413</v>
      </c>
      <c r="AE15" s="3">
        <f t="shared" si="50"/>
        <v>4.103419020732884</v>
      </c>
      <c r="AF15" s="5">
        <f t="shared" si="50"/>
        <v>4.320900228831726</v>
      </c>
      <c r="AG15" s="3">
        <f t="shared" si="50"/>
        <v>4.528303439815648</v>
      </c>
      <c r="AH15" s="5">
        <f t="shared" si="50"/>
        <v>4.732077094607352</v>
      </c>
      <c r="AI15" s="3">
        <f t="shared" si="50"/>
        <v>4.902431870013216</v>
      </c>
      <c r="AJ15" s="5">
        <f t="shared" si="50"/>
        <v>5.157358327253903</v>
      </c>
      <c r="AK15" s="3">
        <f t="shared" si="50"/>
        <v>5.3724201695003915</v>
      </c>
      <c r="AL15" s="5">
        <f t="shared" si="9"/>
        <v>5.538965194754903</v>
      </c>
      <c r="AM15" s="3">
        <f t="shared" si="10"/>
        <v>5.68297828981853</v>
      </c>
      <c r="AN15" s="5">
        <f t="shared" si="11"/>
        <v>5.825052747063993</v>
      </c>
      <c r="AO15" s="3">
        <f t="shared" si="12"/>
        <v>5.906603485522889</v>
      </c>
      <c r="AP15" s="5">
        <f t="shared" si="13"/>
        <v>5.970394803166536</v>
      </c>
      <c r="AQ15" s="3">
        <f t="shared" si="14"/>
        <v>6.0909967781905</v>
      </c>
      <c r="AR15" s="5">
        <f t="shared" si="15"/>
        <v>6.291999671870786</v>
      </c>
      <c r="AS15" s="3">
        <f t="shared" si="16"/>
        <v>6.499635661042522</v>
      </c>
      <c r="AT15" s="5">
        <f t="shared" si="17"/>
        <v>6.662126552568584</v>
      </c>
      <c r="AU15" s="3">
        <f t="shared" si="18"/>
        <v>6.79530936038775</v>
      </c>
      <c r="AV15" s="5">
        <f t="shared" si="19"/>
        <v>6.9308810974951545</v>
      </c>
      <c r="AW15" s="3">
        <f t="shared" si="20"/>
        <v>7.065258369958438</v>
      </c>
      <c r="AX15" s="5">
        <f t="shared" si="28"/>
        <v>7.206205197964371</v>
      </c>
      <c r="AY15" s="3">
        <f t="shared" si="29"/>
        <v>7.357902207767368</v>
      </c>
      <c r="AZ15" s="5">
        <f t="shared" si="30"/>
        <v>7.513182611502718</v>
      </c>
      <c r="BA15" s="3">
        <f t="shared" si="31"/>
        <v>7.665242010478072</v>
      </c>
      <c r="BB15" s="5">
        <f t="shared" si="21"/>
        <v>7.82037894157428</v>
      </c>
      <c r="BC15" s="71">
        <f t="shared" si="22"/>
        <v>7.978655691003301</v>
      </c>
      <c r="BD15" s="5">
        <f t="shared" si="23"/>
        <v>8.140135805588535</v>
      </c>
      <c r="BE15" s="71">
        <f t="shared" si="24"/>
        <v>8.304884118278352</v>
      </c>
      <c r="BF15" s="13">
        <f t="shared" si="32"/>
        <v>1966</v>
      </c>
    </row>
    <row r="16" spans="1:58" s="2" customFormat="1" ht="10.5" customHeight="1">
      <c r="A16" s="34" t="s">
        <v>47</v>
      </c>
      <c r="B16" s="4"/>
      <c r="C16" s="1"/>
      <c r="D16" s="4"/>
      <c r="E16" s="1"/>
      <c r="F16" s="4"/>
      <c r="G16" s="1"/>
      <c r="H16" s="4"/>
      <c r="I16" s="1"/>
      <c r="J16" s="4">
        <v>1</v>
      </c>
      <c r="K16" s="1">
        <f aca="true" t="shared" si="51" ref="K16:T16">J16*K6</f>
        <v>1.054</v>
      </c>
      <c r="L16" s="4">
        <f t="shared" si="51"/>
        <v>1.114078</v>
      </c>
      <c r="M16" s="1">
        <f t="shared" si="51"/>
        <v>1.190949382</v>
      </c>
      <c r="N16" s="4">
        <f t="shared" si="51"/>
        <v>1.2659791930659998</v>
      </c>
      <c r="O16" s="1">
        <f t="shared" si="51"/>
        <v>1.3381400070707616</v>
      </c>
      <c r="P16" s="4">
        <f t="shared" si="51"/>
        <v>1.4144139874737949</v>
      </c>
      <c r="Q16" s="1">
        <f t="shared" si="51"/>
        <v>1.5162517945719083</v>
      </c>
      <c r="R16" s="4">
        <f t="shared" si="51"/>
        <v>1.6800069883856745</v>
      </c>
      <c r="S16" s="1">
        <f t="shared" si="51"/>
        <v>1.8312076173403853</v>
      </c>
      <c r="T16" s="4">
        <f t="shared" si="51"/>
        <v>1.8696629773045332</v>
      </c>
      <c r="U16" s="1">
        <f aca="true" t="shared" si="52" ref="U16:AD16">T16*U6</f>
        <v>2.0285843303754185</v>
      </c>
      <c r="V16" s="4">
        <f t="shared" si="52"/>
        <v>2.186813908144701</v>
      </c>
      <c r="W16" s="1">
        <f t="shared" si="52"/>
        <v>2.3945612294184477</v>
      </c>
      <c r="X16" s="4">
        <f t="shared" si="52"/>
        <v>2.6507792809662214</v>
      </c>
      <c r="Y16" s="1">
        <f t="shared" si="52"/>
        <v>2.91850798834381</v>
      </c>
      <c r="Z16" s="4">
        <f t="shared" si="52"/>
        <v>3.1461516114346266</v>
      </c>
      <c r="AA16" s="1">
        <f t="shared" si="52"/>
        <v>3.347505314566442</v>
      </c>
      <c r="AB16" s="4">
        <f t="shared" si="52"/>
        <v>3.5282706015530296</v>
      </c>
      <c r="AC16" s="1">
        <f t="shared" si="52"/>
        <v>3.648231802005832</v>
      </c>
      <c r="AD16" s="4">
        <f t="shared" si="52"/>
        <v>3.757678756066007</v>
      </c>
      <c r="AE16" s="1">
        <f aca="true" t="shared" si="53" ref="AE16:AK16">AD16*AE6</f>
        <v>3.911743585064713</v>
      </c>
      <c r="AF16" s="4">
        <f t="shared" si="53"/>
        <v>4.119065995073143</v>
      </c>
      <c r="AG16" s="1">
        <f t="shared" si="53"/>
        <v>4.316781162836653</v>
      </c>
      <c r="AH16" s="4">
        <f t="shared" si="53"/>
        <v>4.5110363151643025</v>
      </c>
      <c r="AI16" s="1">
        <f t="shared" si="53"/>
        <v>4.673433622510218</v>
      </c>
      <c r="AJ16" s="4">
        <f t="shared" si="53"/>
        <v>4.916452170880749</v>
      </c>
      <c r="AK16" s="1">
        <f t="shared" si="53"/>
        <v>5.121468226406477</v>
      </c>
      <c r="AL16" s="4">
        <f t="shared" si="9"/>
        <v>5.280233741425077</v>
      </c>
      <c r="AM16" s="1">
        <f t="shared" si="10"/>
        <v>5.417519818702129</v>
      </c>
      <c r="AN16" s="4">
        <f t="shared" si="11"/>
        <v>5.552957814169681</v>
      </c>
      <c r="AO16" s="1">
        <f t="shared" si="12"/>
        <v>5.630699223568056</v>
      </c>
      <c r="AP16" s="4">
        <f t="shared" si="13"/>
        <v>5.691510775182591</v>
      </c>
      <c r="AQ16" s="1">
        <f t="shared" si="14"/>
        <v>5.80647929284128</v>
      </c>
      <c r="AR16" s="4">
        <f t="shared" si="15"/>
        <v>5.998093109505041</v>
      </c>
      <c r="AS16" s="1">
        <f t="shared" si="16"/>
        <v>6.196030182118707</v>
      </c>
      <c r="AT16" s="4">
        <f t="shared" si="17"/>
        <v>6.350930936671674</v>
      </c>
      <c r="AU16" s="1">
        <f t="shared" si="18"/>
        <v>6.477892621913968</v>
      </c>
      <c r="AV16" s="4">
        <f t="shared" si="19"/>
        <v>6.607131646801865</v>
      </c>
      <c r="AW16" s="1">
        <f t="shared" si="20"/>
        <v>6.73523200186696</v>
      </c>
      <c r="AX16" s="4">
        <f t="shared" si="28"/>
        <v>6.869595040957458</v>
      </c>
      <c r="AY16" s="1">
        <f t="shared" si="29"/>
        <v>7.014206108453166</v>
      </c>
      <c r="AZ16" s="4">
        <f t="shared" si="30"/>
        <v>7.162233185417275</v>
      </c>
      <c r="BA16" s="1">
        <f t="shared" si="31"/>
        <v>7.307189714469089</v>
      </c>
      <c r="BB16" s="4">
        <f t="shared" si="21"/>
        <v>7.455080020566523</v>
      </c>
      <c r="BC16" s="72">
        <f t="shared" si="22"/>
        <v>7.605963480460729</v>
      </c>
      <c r="BD16" s="73">
        <f t="shared" si="23"/>
        <v>7.759900672629684</v>
      </c>
      <c r="BE16" s="72">
        <f t="shared" si="24"/>
        <v>7.916953401599958</v>
      </c>
      <c r="BF16" s="50">
        <f t="shared" si="32"/>
        <v>1967</v>
      </c>
    </row>
    <row r="17" spans="1:58" s="3" customFormat="1" ht="10.5" customHeight="1">
      <c r="A17" s="6" t="s">
        <v>48</v>
      </c>
      <c r="B17" s="5"/>
      <c r="D17" s="5"/>
      <c r="F17" s="5"/>
      <c r="H17" s="5"/>
      <c r="J17" s="5"/>
      <c r="K17" s="3">
        <v>1</v>
      </c>
      <c r="L17" s="5">
        <f aca="true" t="shared" si="54" ref="L17:U17">K17*L6</f>
        <v>1.057</v>
      </c>
      <c r="M17" s="3">
        <f t="shared" si="54"/>
        <v>1.1299329999999999</v>
      </c>
      <c r="N17" s="5">
        <f t="shared" si="54"/>
        <v>1.2011187789999997</v>
      </c>
      <c r="O17" s="3">
        <f t="shared" si="54"/>
        <v>1.2695825494029997</v>
      </c>
      <c r="P17" s="5">
        <f t="shared" si="54"/>
        <v>1.3419487547189706</v>
      </c>
      <c r="Q17" s="3">
        <f t="shared" si="54"/>
        <v>1.4385690650587366</v>
      </c>
      <c r="R17" s="5">
        <f t="shared" si="54"/>
        <v>1.5939345240850804</v>
      </c>
      <c r="S17" s="3">
        <f t="shared" si="54"/>
        <v>1.7373886312527378</v>
      </c>
      <c r="T17" s="5">
        <f t="shared" si="54"/>
        <v>1.773873792509045</v>
      </c>
      <c r="U17" s="3">
        <f t="shared" si="54"/>
        <v>1.924653064872314</v>
      </c>
      <c r="V17" s="5">
        <f aca="true" t="shared" si="55" ref="V17:AE17">U17*V6</f>
        <v>2.0747760039323544</v>
      </c>
      <c r="W17" s="3">
        <f t="shared" si="55"/>
        <v>2.271879724305928</v>
      </c>
      <c r="X17" s="5">
        <f t="shared" si="55"/>
        <v>2.5149708548066623</v>
      </c>
      <c r="Y17" s="3">
        <f t="shared" si="55"/>
        <v>2.768982911142135</v>
      </c>
      <c r="Z17" s="5">
        <f t="shared" si="55"/>
        <v>2.984963578211221</v>
      </c>
      <c r="AA17" s="3">
        <f t="shared" si="55"/>
        <v>3.176001247216739</v>
      </c>
      <c r="AB17" s="5">
        <f t="shared" si="55"/>
        <v>3.347505314566442</v>
      </c>
      <c r="AC17" s="3">
        <f t="shared" si="55"/>
        <v>3.4613204952617007</v>
      </c>
      <c r="AD17" s="5">
        <f t="shared" si="55"/>
        <v>3.565160110119552</v>
      </c>
      <c r="AE17" s="3">
        <f t="shared" si="55"/>
        <v>3.711331674634453</v>
      </c>
      <c r="AF17" s="5">
        <f aca="true" t="shared" si="56" ref="AF17:AK17">AE17*AF6</f>
        <v>3.908032253390079</v>
      </c>
      <c r="AG17" s="3">
        <f t="shared" si="56"/>
        <v>4.095617801552802</v>
      </c>
      <c r="AH17" s="5">
        <f t="shared" si="56"/>
        <v>4.279920602622678</v>
      </c>
      <c r="AI17" s="3">
        <f t="shared" si="56"/>
        <v>4.433997744317094</v>
      </c>
      <c r="AJ17" s="5">
        <f t="shared" si="56"/>
        <v>4.664565627021583</v>
      </c>
      <c r="AK17" s="3">
        <f t="shared" si="56"/>
        <v>4.859078013668383</v>
      </c>
      <c r="AL17" s="5">
        <f t="shared" si="9"/>
        <v>5.0097094320921025</v>
      </c>
      <c r="AM17" s="3">
        <f t="shared" si="10"/>
        <v>5.139961877326497</v>
      </c>
      <c r="AN17" s="5">
        <f t="shared" si="11"/>
        <v>5.268460924259659</v>
      </c>
      <c r="AO17" s="3">
        <f t="shared" si="12"/>
        <v>5.342219377199294</v>
      </c>
      <c r="AP17" s="5">
        <f t="shared" si="13"/>
        <v>5.399915346473046</v>
      </c>
      <c r="AQ17" s="3">
        <f t="shared" si="14"/>
        <v>5.508993636471802</v>
      </c>
      <c r="AR17" s="5">
        <f t="shared" si="15"/>
        <v>5.69079042647537</v>
      </c>
      <c r="AS17" s="3">
        <f t="shared" si="16"/>
        <v>5.878586510549058</v>
      </c>
      <c r="AT17" s="5">
        <f t="shared" si="17"/>
        <v>6.025551173312784</v>
      </c>
      <c r="AU17" s="3">
        <f t="shared" si="18"/>
        <v>6.1460081801840305</v>
      </c>
      <c r="AV17" s="5">
        <f t="shared" si="19"/>
        <v>6.26862585085566</v>
      </c>
      <c r="AW17" s="3">
        <f t="shared" si="20"/>
        <v>6.3901631896270965</v>
      </c>
      <c r="AX17" s="5">
        <f t="shared" si="28"/>
        <v>6.51764235384958</v>
      </c>
      <c r="AY17" s="3">
        <f t="shared" si="29"/>
        <v>6.654844505173781</v>
      </c>
      <c r="AZ17" s="5">
        <f t="shared" si="30"/>
        <v>6.795287652198552</v>
      </c>
      <c r="BA17" s="3">
        <f t="shared" si="31"/>
        <v>6.932817565909951</v>
      </c>
      <c r="BB17" s="5">
        <f t="shared" si="21"/>
        <v>7.073130949304101</v>
      </c>
      <c r="BC17" s="71">
        <f t="shared" si="22"/>
        <v>7.216284137059514</v>
      </c>
      <c r="BD17" s="5">
        <f t="shared" si="23"/>
        <v>7.362334604012982</v>
      </c>
      <c r="BE17" s="71">
        <f t="shared" si="24"/>
        <v>7.511340988235252</v>
      </c>
      <c r="BF17" s="13">
        <f t="shared" si="32"/>
        <v>1968</v>
      </c>
    </row>
    <row r="18" spans="1:58" ht="10.5" customHeight="1">
      <c r="A18" s="34" t="s">
        <v>49</v>
      </c>
      <c r="I18" s="1"/>
      <c r="L18" s="4">
        <v>1</v>
      </c>
      <c r="M18" s="1">
        <f aca="true" t="shared" si="57" ref="M18:V18">L18*M6</f>
        <v>1.069</v>
      </c>
      <c r="N18" s="4">
        <f t="shared" si="57"/>
        <v>1.136347</v>
      </c>
      <c r="O18" s="1">
        <f t="shared" si="57"/>
        <v>1.201118779</v>
      </c>
      <c r="P18" s="4">
        <f t="shared" si="57"/>
        <v>1.269582549403</v>
      </c>
      <c r="Q18" s="1">
        <f t="shared" si="57"/>
        <v>1.3609924929600161</v>
      </c>
      <c r="R18" s="4">
        <f t="shared" si="57"/>
        <v>1.507979682199698</v>
      </c>
      <c r="S18" s="1">
        <f t="shared" si="57"/>
        <v>1.643697853597671</v>
      </c>
      <c r="T18" s="4">
        <f t="shared" si="57"/>
        <v>1.678215508523222</v>
      </c>
      <c r="U18" s="1">
        <f t="shared" si="57"/>
        <v>1.8208638267476958</v>
      </c>
      <c r="V18" s="4">
        <f t="shared" si="57"/>
        <v>1.9628912052340162</v>
      </c>
      <c r="W18" s="1">
        <f aca="true" t="shared" si="58" ref="W18:AK18">V18*W6</f>
        <v>2.1493658697312474</v>
      </c>
      <c r="X18" s="4">
        <f t="shared" si="58"/>
        <v>2.379348017792491</v>
      </c>
      <c r="Y18" s="1">
        <f t="shared" si="58"/>
        <v>2.6196621675895324</v>
      </c>
      <c r="Z18" s="4">
        <f t="shared" si="58"/>
        <v>2.8239958166615153</v>
      </c>
      <c r="AA18" s="1">
        <f t="shared" si="58"/>
        <v>3.0047315489278517</v>
      </c>
      <c r="AB18" s="4">
        <f t="shared" si="58"/>
        <v>3.1669870525699553</v>
      </c>
      <c r="AC18" s="1">
        <f t="shared" si="58"/>
        <v>3.2746646123573333</v>
      </c>
      <c r="AD18" s="4">
        <f t="shared" si="58"/>
        <v>3.3729045507280535</v>
      </c>
      <c r="AE18" s="1">
        <f t="shared" si="58"/>
        <v>3.5111936373079033</v>
      </c>
      <c r="AF18" s="4">
        <f t="shared" si="58"/>
        <v>3.697286900085222</v>
      </c>
      <c r="AG18" s="1">
        <f t="shared" si="58"/>
        <v>3.874756671289312</v>
      </c>
      <c r="AH18" s="4">
        <f t="shared" si="58"/>
        <v>4.049120721497331</v>
      </c>
      <c r="AI18" s="1">
        <f t="shared" si="58"/>
        <v>4.194889067471235</v>
      </c>
      <c r="AJ18" s="4">
        <f t="shared" si="58"/>
        <v>4.413023298979739</v>
      </c>
      <c r="AK18" s="1">
        <f t="shared" si="58"/>
        <v>4.5970463705471944</v>
      </c>
      <c r="AL18" s="4">
        <f t="shared" si="9"/>
        <v>4.739554808034157</v>
      </c>
      <c r="AM18" s="1">
        <f t="shared" si="10"/>
        <v>4.862783233043045</v>
      </c>
      <c r="AN18" s="4">
        <f t="shared" si="11"/>
        <v>4.98435281386912</v>
      </c>
      <c r="AO18" s="1">
        <f t="shared" si="12"/>
        <v>5.0541337532632875</v>
      </c>
      <c r="AP18" s="4">
        <f t="shared" si="13"/>
        <v>5.108718397798531</v>
      </c>
      <c r="AQ18" s="1">
        <f t="shared" si="14"/>
        <v>5.211914509434061</v>
      </c>
      <c r="AR18" s="4">
        <f t="shared" si="15"/>
        <v>5.383907688245385</v>
      </c>
      <c r="AS18" s="1">
        <f t="shared" si="16"/>
        <v>5.561576641957482</v>
      </c>
      <c r="AT18" s="4">
        <f t="shared" si="17"/>
        <v>5.700616058006419</v>
      </c>
      <c r="AU18" s="1">
        <f t="shared" si="18"/>
        <v>5.814577275481581</v>
      </c>
      <c r="AV18" s="4">
        <f t="shared" si="19"/>
        <v>5.930582640355403</v>
      </c>
      <c r="AW18" s="1">
        <f aca="true" t="shared" si="59" ref="AW18:AW27">AV18*$AW$6</f>
        <v>6.045565931529893</v>
      </c>
      <c r="AX18" s="4">
        <f t="shared" si="28"/>
        <v>6.166170628050692</v>
      </c>
      <c r="AY18" s="1">
        <f t="shared" si="29"/>
        <v>6.295973987865451</v>
      </c>
      <c r="AZ18" s="4">
        <f t="shared" si="30"/>
        <v>6.428843568778196</v>
      </c>
      <c r="BA18" s="1">
        <f t="shared" si="31"/>
        <v>6.558957015998063</v>
      </c>
      <c r="BB18" s="4">
        <f t="shared" si="21"/>
        <v>6.691703830940494</v>
      </c>
      <c r="BC18" s="72">
        <f t="shared" si="22"/>
        <v>6.82713731036851</v>
      </c>
      <c r="BD18" s="73">
        <f t="shared" si="23"/>
        <v>6.965311829719</v>
      </c>
      <c r="BE18" s="72">
        <f t="shared" si="24"/>
        <v>7.106282864934015</v>
      </c>
      <c r="BF18" s="50">
        <f t="shared" si="32"/>
        <v>1969</v>
      </c>
    </row>
    <row r="19" spans="1:58" s="3" customFormat="1" ht="10.5" customHeight="1">
      <c r="A19" s="6" t="s">
        <v>50</v>
      </c>
      <c r="B19" s="5"/>
      <c r="D19" s="5"/>
      <c r="E19" s="26" t="s">
        <v>90</v>
      </c>
      <c r="F19" s="26" t="s">
        <v>91</v>
      </c>
      <c r="G19" s="16"/>
      <c r="H19" s="17"/>
      <c r="I19" s="18"/>
      <c r="J19" s="5"/>
      <c r="L19" s="5"/>
      <c r="M19" s="3">
        <v>1</v>
      </c>
      <c r="N19" s="5">
        <f aca="true" t="shared" si="60" ref="N19:AK19">M19*N6</f>
        <v>1.063</v>
      </c>
      <c r="O19" s="3">
        <f t="shared" si="60"/>
        <v>1.1235909999999998</v>
      </c>
      <c r="P19" s="5">
        <f t="shared" si="60"/>
        <v>1.1876356869999998</v>
      </c>
      <c r="Q19" s="3">
        <f t="shared" si="60"/>
        <v>1.273145456464</v>
      </c>
      <c r="R19" s="5">
        <f t="shared" si="60"/>
        <v>1.410645165762112</v>
      </c>
      <c r="S19" s="3">
        <f t="shared" si="60"/>
        <v>1.5376032306807021</v>
      </c>
      <c r="T19" s="5">
        <f t="shared" si="60"/>
        <v>1.5698928985249967</v>
      </c>
      <c r="U19" s="3">
        <f t="shared" si="60"/>
        <v>1.7033337948996214</v>
      </c>
      <c r="V19" s="5">
        <f t="shared" si="60"/>
        <v>1.836193830901792</v>
      </c>
      <c r="W19" s="3">
        <f t="shared" si="60"/>
        <v>2.010632244837462</v>
      </c>
      <c r="X19" s="5">
        <f t="shared" si="60"/>
        <v>2.2257698950350706</v>
      </c>
      <c r="Y19" s="3">
        <f t="shared" si="60"/>
        <v>2.450572654433613</v>
      </c>
      <c r="Z19" s="5">
        <f t="shared" si="60"/>
        <v>2.641717321479434</v>
      </c>
      <c r="AA19" s="3">
        <f t="shared" si="60"/>
        <v>2.8107872300541175</v>
      </c>
      <c r="AB19" s="5">
        <f t="shared" si="60"/>
        <v>2.9625697404770395</v>
      </c>
      <c r="AC19" s="3">
        <f t="shared" si="60"/>
        <v>3.063297111653258</v>
      </c>
      <c r="AD19" s="5">
        <f t="shared" si="60"/>
        <v>3.155196025002856</v>
      </c>
      <c r="AE19" s="3">
        <f t="shared" si="60"/>
        <v>3.2845590620279728</v>
      </c>
      <c r="AF19" s="5">
        <f t="shared" si="60"/>
        <v>3.458640692315455</v>
      </c>
      <c r="AG19" s="3">
        <f t="shared" si="60"/>
        <v>3.6246554455465962</v>
      </c>
      <c r="AH19" s="5">
        <f t="shared" si="60"/>
        <v>3.7877649405961926</v>
      </c>
      <c r="AI19" s="3">
        <f t="shared" si="60"/>
        <v>3.9241244784576557</v>
      </c>
      <c r="AJ19" s="5">
        <f t="shared" si="60"/>
        <v>4.128178951337454</v>
      </c>
      <c r="AK19" s="3">
        <f t="shared" si="60"/>
        <v>4.300324013608226</v>
      </c>
      <c r="AL19" s="5">
        <f t="shared" si="9"/>
        <v>4.433634058030081</v>
      </c>
      <c r="AM19" s="3">
        <f t="shared" si="10"/>
        <v>4.548908543538863</v>
      </c>
      <c r="AN19" s="5">
        <f t="shared" si="11"/>
        <v>4.662631257127334</v>
      </c>
      <c r="AO19" s="3">
        <f t="shared" si="12"/>
        <v>4.727908094727116</v>
      </c>
      <c r="AP19" s="5">
        <f t="shared" si="13"/>
        <v>4.778969502150169</v>
      </c>
      <c r="AQ19" s="3">
        <f t="shared" si="14"/>
        <v>4.875504686093602</v>
      </c>
      <c r="AR19" s="5">
        <f t="shared" si="15"/>
        <v>5.03639634073469</v>
      </c>
      <c r="AS19" s="3">
        <f t="shared" si="16"/>
        <v>5.202597419978934</v>
      </c>
      <c r="AT19" s="5">
        <f t="shared" si="17"/>
        <v>5.332662355478407</v>
      </c>
      <c r="AU19" s="3">
        <f t="shared" si="18"/>
        <v>5.439267797457043</v>
      </c>
      <c r="AV19" s="5">
        <f t="shared" si="19"/>
        <v>5.547785444672965</v>
      </c>
      <c r="AW19" s="3">
        <f t="shared" si="59"/>
        <v>5.655346989270243</v>
      </c>
      <c r="AX19" s="5">
        <f t="shared" si="28"/>
        <v>5.768167098270054</v>
      </c>
      <c r="AY19" s="3">
        <f t="shared" si="29"/>
        <v>5.8895921308376495</v>
      </c>
      <c r="AZ19" s="5">
        <f t="shared" si="30"/>
        <v>6.013885471261172</v>
      </c>
      <c r="BA19" s="3">
        <f t="shared" si="31"/>
        <v>6.13560057623766</v>
      </c>
      <c r="BB19" s="5">
        <f t="shared" si="21"/>
        <v>6.259779074780627</v>
      </c>
      <c r="BC19" s="71">
        <f t="shared" si="22"/>
        <v>6.386470823543973</v>
      </c>
      <c r="BD19" s="5">
        <f t="shared" si="23"/>
        <v>6.515726688231054</v>
      </c>
      <c r="BE19" s="71">
        <f t="shared" si="24"/>
        <v>6.64759856401685</v>
      </c>
      <c r="BF19" s="13">
        <f>BF18+1</f>
        <v>1970</v>
      </c>
    </row>
    <row r="20" spans="1:58" ht="10.5" customHeight="1">
      <c r="A20" s="34" t="s">
        <v>51</v>
      </c>
      <c r="D20" s="55" t="s">
        <v>88</v>
      </c>
      <c r="E20" s="56">
        <v>2004</v>
      </c>
      <c r="F20" s="61">
        <v>100</v>
      </c>
      <c r="G20" s="19"/>
      <c r="H20" s="20"/>
      <c r="I20" s="21"/>
      <c r="K20" s="1" t="s">
        <v>37</v>
      </c>
      <c r="N20" s="4">
        <v>1</v>
      </c>
      <c r="O20" s="1">
        <f aca="true" t="shared" si="61" ref="O20:AK20">N20*O6</f>
        <v>1.057</v>
      </c>
      <c r="P20" s="4">
        <f t="shared" si="61"/>
        <v>1.117249</v>
      </c>
      <c r="Q20" s="1">
        <f t="shared" si="61"/>
        <v>1.197690928</v>
      </c>
      <c r="R20" s="4">
        <f t="shared" si="61"/>
        <v>1.3270415482240003</v>
      </c>
      <c r="S20" s="1">
        <f t="shared" si="61"/>
        <v>1.4464752875641604</v>
      </c>
      <c r="T20" s="4">
        <f t="shared" si="61"/>
        <v>1.4768512686030077</v>
      </c>
      <c r="U20" s="1">
        <f t="shared" si="61"/>
        <v>1.6023836264342635</v>
      </c>
      <c r="V20" s="4">
        <f t="shared" si="61"/>
        <v>1.727369549296136</v>
      </c>
      <c r="W20" s="1">
        <f t="shared" si="61"/>
        <v>1.891469656479269</v>
      </c>
      <c r="X20" s="4">
        <f t="shared" si="61"/>
        <v>2.093856909722551</v>
      </c>
      <c r="Y20" s="1">
        <f t="shared" si="61"/>
        <v>2.3053364576045285</v>
      </c>
      <c r="Z20" s="4">
        <f t="shared" si="61"/>
        <v>2.4851527012976815</v>
      </c>
      <c r="AA20" s="1">
        <f t="shared" si="61"/>
        <v>2.644202474180733</v>
      </c>
      <c r="AB20" s="4">
        <f t="shared" si="61"/>
        <v>2.786989407786492</v>
      </c>
      <c r="AC20" s="1">
        <f t="shared" si="61"/>
        <v>2.881747047651232</v>
      </c>
      <c r="AD20" s="4">
        <f t="shared" si="61"/>
        <v>2.968199459080769</v>
      </c>
      <c r="AE20" s="1">
        <f t="shared" si="61"/>
        <v>3.0898956369030803</v>
      </c>
      <c r="AF20" s="4">
        <f t="shared" si="61"/>
        <v>3.2536601056589434</v>
      </c>
      <c r="AG20" s="1">
        <f t="shared" si="61"/>
        <v>3.409835790730572</v>
      </c>
      <c r="AH20" s="4">
        <f t="shared" si="61"/>
        <v>3.5632784013134473</v>
      </c>
      <c r="AI20" s="1">
        <f t="shared" si="61"/>
        <v>3.6915564237607317</v>
      </c>
      <c r="AJ20" s="4">
        <f t="shared" si="61"/>
        <v>3.88351735779629</v>
      </c>
      <c r="AK20" s="1">
        <f t="shared" si="61"/>
        <v>4.045460031616395</v>
      </c>
      <c r="AL20" s="4">
        <f t="shared" si="9"/>
        <v>4.170869292596503</v>
      </c>
      <c r="AM20" s="1">
        <f t="shared" si="10"/>
        <v>4.279311894204012</v>
      </c>
      <c r="AN20" s="4">
        <f t="shared" si="11"/>
        <v>4.386294691559112</v>
      </c>
      <c r="AO20" s="1">
        <f t="shared" si="12"/>
        <v>4.447702817240939</v>
      </c>
      <c r="AP20" s="4">
        <f t="shared" si="13"/>
        <v>4.495738007667141</v>
      </c>
      <c r="AQ20" s="1">
        <f t="shared" si="14"/>
        <v>4.586551915422017</v>
      </c>
      <c r="AR20" s="4">
        <f t="shared" si="15"/>
        <v>4.737908128630943</v>
      </c>
      <c r="AS20" s="1">
        <f t="shared" si="16"/>
        <v>4.894259096875764</v>
      </c>
      <c r="AT20" s="4">
        <f t="shared" si="17"/>
        <v>5.016615574297658</v>
      </c>
      <c r="AU20" s="1">
        <f t="shared" si="18"/>
        <v>5.116902913882452</v>
      </c>
      <c r="AV20" s="4">
        <f t="shared" si="19"/>
        <v>5.218989129513611</v>
      </c>
      <c r="AW20" s="1">
        <f t="shared" si="59"/>
        <v>5.320175907121587</v>
      </c>
      <c r="AX20" s="4">
        <f t="shared" si="28"/>
        <v>5.426309593857063</v>
      </c>
      <c r="AY20" s="1">
        <f t="shared" si="29"/>
        <v>5.540538222801179</v>
      </c>
      <c r="AZ20" s="4">
        <f t="shared" si="30"/>
        <v>5.65746516581484</v>
      </c>
      <c r="BA20" s="1">
        <f t="shared" si="31"/>
        <v>5.771966675670427</v>
      </c>
      <c r="BB20" s="4">
        <f t="shared" si="21"/>
        <v>5.888785583048571</v>
      </c>
      <c r="BC20" s="72">
        <f t="shared" si="22"/>
        <v>6.0079687897873715</v>
      </c>
      <c r="BD20" s="73">
        <f t="shared" si="23"/>
        <v>6.129564146971831</v>
      </c>
      <c r="BE20" s="72">
        <f t="shared" si="24"/>
        <v>6.2536204741456745</v>
      </c>
      <c r="BF20" s="50">
        <f t="shared" si="32"/>
        <v>1971</v>
      </c>
    </row>
    <row r="21" spans="1:58" s="3" customFormat="1" ht="10.5" customHeight="1">
      <c r="A21" s="6" t="s">
        <v>52</v>
      </c>
      <c r="B21" s="5"/>
      <c r="D21" s="25" t="s">
        <v>89</v>
      </c>
      <c r="E21" s="24">
        <v>2005</v>
      </c>
      <c r="F21" s="62">
        <f>F20*VLOOKUP(E21,'Lookup Table'!A1:B63,2)/VLOOKUP(E20,'Lookup Table'!A1:B63,2)</f>
        <v>101.93881947436451</v>
      </c>
      <c r="G21" s="16"/>
      <c r="H21" s="17"/>
      <c r="I21" s="51"/>
      <c r="J21" s="5"/>
      <c r="L21" s="5"/>
      <c r="N21" s="5"/>
      <c r="O21" s="3">
        <v>1</v>
      </c>
      <c r="P21" s="5">
        <f aca="true" t="shared" si="62" ref="P21:AK21">O21*P6</f>
        <v>1.057</v>
      </c>
      <c r="Q21" s="3">
        <f t="shared" si="62"/>
        <v>1.1331040000000001</v>
      </c>
      <c r="R21" s="5">
        <f t="shared" si="62"/>
        <v>1.2554792320000003</v>
      </c>
      <c r="S21" s="3">
        <f t="shared" si="62"/>
        <v>1.3684723628800004</v>
      </c>
      <c r="T21" s="5">
        <f t="shared" si="62"/>
        <v>1.3972102825004802</v>
      </c>
      <c r="U21" s="3">
        <f t="shared" si="62"/>
        <v>1.515973156513021</v>
      </c>
      <c r="V21" s="5">
        <f t="shared" si="62"/>
        <v>1.6342190627210367</v>
      </c>
      <c r="W21" s="3">
        <f t="shared" si="62"/>
        <v>1.7894698736795351</v>
      </c>
      <c r="X21" s="5">
        <f t="shared" si="62"/>
        <v>1.9809431501632453</v>
      </c>
      <c r="Y21" s="3">
        <f t="shared" si="62"/>
        <v>2.181018408329733</v>
      </c>
      <c r="Z21" s="5">
        <f t="shared" si="62"/>
        <v>2.3511378441794517</v>
      </c>
      <c r="AA21" s="3">
        <f t="shared" si="62"/>
        <v>2.501610666206936</v>
      </c>
      <c r="AB21" s="5">
        <f t="shared" si="62"/>
        <v>2.6366976421821104</v>
      </c>
      <c r="AC21" s="3">
        <f t="shared" si="62"/>
        <v>2.7263453620163016</v>
      </c>
      <c r="AD21" s="5">
        <f t="shared" si="62"/>
        <v>2.808135722876791</v>
      </c>
      <c r="AE21" s="3">
        <f t="shared" si="62"/>
        <v>2.923269287514739</v>
      </c>
      <c r="AF21" s="5">
        <f t="shared" si="62"/>
        <v>3.07820255975302</v>
      </c>
      <c r="AG21" s="3">
        <f t="shared" si="62"/>
        <v>3.2259562826211643</v>
      </c>
      <c r="AH21" s="5">
        <f t="shared" si="62"/>
        <v>3.3711243153391166</v>
      </c>
      <c r="AI21" s="3">
        <f t="shared" si="62"/>
        <v>3.492484790691325</v>
      </c>
      <c r="AJ21" s="5">
        <f t="shared" si="62"/>
        <v>3.674093999807274</v>
      </c>
      <c r="AK21" s="3">
        <f t="shared" si="62"/>
        <v>3.8273037195992377</v>
      </c>
      <c r="AL21" s="5">
        <f t="shared" si="9"/>
        <v>3.9459501349068136</v>
      </c>
      <c r="AM21" s="3">
        <f t="shared" si="10"/>
        <v>4.048544838414391</v>
      </c>
      <c r="AN21" s="5">
        <f t="shared" si="11"/>
        <v>4.14975845937475</v>
      </c>
      <c r="AO21" s="3">
        <f t="shared" si="12"/>
        <v>4.207855077805997</v>
      </c>
      <c r="AP21" s="5">
        <f t="shared" si="13"/>
        <v>4.253299912646301</v>
      </c>
      <c r="AQ21" s="3">
        <f t="shared" si="14"/>
        <v>4.3392165708817565</v>
      </c>
      <c r="AR21" s="5">
        <f t="shared" si="15"/>
        <v>4.482410717720854</v>
      </c>
      <c r="AS21" s="3">
        <f t="shared" si="16"/>
        <v>4.630330271405642</v>
      </c>
      <c r="AT21" s="5">
        <f t="shared" si="17"/>
        <v>4.746088528190782</v>
      </c>
      <c r="AU21" s="3">
        <f t="shared" si="18"/>
        <v>4.840967752017456</v>
      </c>
      <c r="AV21" s="5">
        <f t="shared" si="19"/>
        <v>4.937548845329812</v>
      </c>
      <c r="AW21" s="3">
        <f t="shared" si="59"/>
        <v>5.033279003899326</v>
      </c>
      <c r="AX21" s="5">
        <f t="shared" si="28"/>
        <v>5.133689303554459</v>
      </c>
      <c r="AY21" s="3">
        <f t="shared" si="29"/>
        <v>5.241758015895155</v>
      </c>
      <c r="AZ21" s="5">
        <f t="shared" si="30"/>
        <v>5.352379532464371</v>
      </c>
      <c r="BA21" s="3">
        <f t="shared" si="31"/>
        <v>5.460706410284226</v>
      </c>
      <c r="BB21" s="5">
        <f t="shared" si="21"/>
        <v>5.571225717169887</v>
      </c>
      <c r="BC21" s="71">
        <f t="shared" si="22"/>
        <v>5.6839818257212595</v>
      </c>
      <c r="BD21" s="5">
        <f t="shared" si="23"/>
        <v>5.7990200065958675</v>
      </c>
      <c r="BE21" s="71">
        <f t="shared" si="24"/>
        <v>5.91638644668465</v>
      </c>
      <c r="BF21" s="13">
        <f t="shared" si="32"/>
        <v>1972</v>
      </c>
    </row>
    <row r="22" spans="1:58" ht="10.5" customHeight="1">
      <c r="A22" s="34" t="s">
        <v>53</v>
      </c>
      <c r="G22" s="19"/>
      <c r="H22" s="20"/>
      <c r="I22" s="21"/>
      <c r="P22" s="4">
        <v>1</v>
      </c>
      <c r="Q22" s="1">
        <f aca="true" t="shared" si="63" ref="Q22:AK22">P22*Q6</f>
        <v>1.072</v>
      </c>
      <c r="R22" s="4">
        <f t="shared" si="63"/>
        <v>1.1877760000000002</v>
      </c>
      <c r="S22" s="1">
        <f t="shared" si="63"/>
        <v>1.2946758400000002</v>
      </c>
      <c r="T22" s="4">
        <f t="shared" si="63"/>
        <v>1.3218640326400002</v>
      </c>
      <c r="U22" s="1">
        <f t="shared" si="63"/>
        <v>1.4342224754144002</v>
      </c>
      <c r="V22" s="4">
        <f t="shared" si="63"/>
        <v>1.5460918284967236</v>
      </c>
      <c r="W22" s="1">
        <f t="shared" si="63"/>
        <v>1.6929705522039122</v>
      </c>
      <c r="X22" s="4">
        <f t="shared" si="63"/>
        <v>1.8741184012897307</v>
      </c>
      <c r="Y22" s="1">
        <f t="shared" si="63"/>
        <v>2.0634043598199936</v>
      </c>
      <c r="Z22" s="4">
        <f t="shared" si="63"/>
        <v>2.224349899885953</v>
      </c>
      <c r="AA22" s="1">
        <f t="shared" si="63"/>
        <v>2.3667082934786534</v>
      </c>
      <c r="AB22" s="4">
        <f t="shared" si="63"/>
        <v>2.4945105413265</v>
      </c>
      <c r="AC22" s="1">
        <f t="shared" si="63"/>
        <v>2.579323899731601</v>
      </c>
      <c r="AD22" s="4">
        <f t="shared" si="63"/>
        <v>2.656703616723549</v>
      </c>
      <c r="AE22" s="1">
        <f t="shared" si="63"/>
        <v>2.765628465009214</v>
      </c>
      <c r="AF22" s="4">
        <f t="shared" si="63"/>
        <v>2.9122067736547024</v>
      </c>
      <c r="AG22" s="1">
        <f t="shared" si="63"/>
        <v>3.0519926987901274</v>
      </c>
      <c r="AH22" s="4">
        <f t="shared" si="63"/>
        <v>3.189332370235683</v>
      </c>
      <c r="AI22" s="1">
        <f t="shared" si="63"/>
        <v>3.3041483355641676</v>
      </c>
      <c r="AJ22" s="4">
        <f t="shared" si="63"/>
        <v>3.4759640490135046</v>
      </c>
      <c r="AK22" s="1">
        <f t="shared" si="63"/>
        <v>3.620911749857368</v>
      </c>
      <c r="AL22" s="4">
        <f t="shared" si="9"/>
        <v>3.733160014102946</v>
      </c>
      <c r="AM22" s="1">
        <f t="shared" si="10"/>
        <v>3.8302221744696228</v>
      </c>
      <c r="AN22" s="4">
        <f t="shared" si="11"/>
        <v>3.925977728831363</v>
      </c>
      <c r="AO22" s="1">
        <f t="shared" si="12"/>
        <v>3.980941417035002</v>
      </c>
      <c r="AP22" s="4">
        <f t="shared" si="13"/>
        <v>4.02393558433898</v>
      </c>
      <c r="AQ22" s="1">
        <f t="shared" si="14"/>
        <v>4.105219083142627</v>
      </c>
      <c r="AR22" s="4">
        <f t="shared" si="15"/>
        <v>4.240691312886334</v>
      </c>
      <c r="AS22" s="1">
        <f t="shared" si="16"/>
        <v>4.380634126211582</v>
      </c>
      <c r="AT22" s="4">
        <f t="shared" si="17"/>
        <v>4.490149979366872</v>
      </c>
      <c r="AU22" s="1">
        <f t="shared" si="18"/>
        <v>4.579912726601189</v>
      </c>
      <c r="AV22" s="4">
        <f t="shared" si="19"/>
        <v>4.671285567956303</v>
      </c>
      <c r="AW22" s="1">
        <f t="shared" si="59"/>
        <v>4.761853362251017</v>
      </c>
      <c r="AX22" s="4">
        <f t="shared" si="28"/>
        <v>4.856848915377918</v>
      </c>
      <c r="AY22" s="1">
        <f t="shared" si="29"/>
        <v>4.959089892048397</v>
      </c>
      <c r="AZ22" s="4">
        <f t="shared" si="30"/>
        <v>5.0637460099000675</v>
      </c>
      <c r="BA22" s="1">
        <f t="shared" si="31"/>
        <v>5.166231230164831</v>
      </c>
      <c r="BB22" s="4">
        <f t="shared" si="21"/>
        <v>5.2707906501134225</v>
      </c>
      <c r="BC22" s="72">
        <f t="shared" si="22"/>
        <v>5.377466249499773</v>
      </c>
      <c r="BD22" s="73">
        <f t="shared" si="23"/>
        <v>5.486300857706592</v>
      </c>
      <c r="BE22" s="72">
        <f t="shared" si="24"/>
        <v>5.597338170941013</v>
      </c>
      <c r="BF22" s="50">
        <f t="shared" si="32"/>
        <v>1973</v>
      </c>
    </row>
    <row r="23" spans="1:58" s="3" customFormat="1" ht="10.5" customHeight="1">
      <c r="A23" s="6" t="s">
        <v>54</v>
      </c>
      <c r="B23" s="5"/>
      <c r="D23" s="5"/>
      <c r="F23" s="5"/>
      <c r="G23" s="16"/>
      <c r="H23" s="17"/>
      <c r="I23" s="18"/>
      <c r="J23" s="5"/>
      <c r="L23" s="5"/>
      <c r="N23" s="5"/>
      <c r="P23" s="5"/>
      <c r="Q23" s="3">
        <v>1</v>
      </c>
      <c r="R23" s="5">
        <f aca="true" t="shared" si="64" ref="R23:AK23">Q23*R6</f>
        <v>1.108</v>
      </c>
      <c r="S23" s="3">
        <f t="shared" si="64"/>
        <v>1.2077200000000001</v>
      </c>
      <c r="T23" s="5">
        <f t="shared" si="64"/>
        <v>1.23308212</v>
      </c>
      <c r="U23" s="3">
        <f t="shared" si="64"/>
        <v>1.3378941002</v>
      </c>
      <c r="V23" s="5">
        <f t="shared" si="64"/>
        <v>1.4422498400156</v>
      </c>
      <c r="W23" s="3">
        <f t="shared" si="64"/>
        <v>1.579263574817082</v>
      </c>
      <c r="X23" s="5">
        <f t="shared" si="64"/>
        <v>1.7482447773225098</v>
      </c>
      <c r="Y23" s="3">
        <f t="shared" si="64"/>
        <v>1.9248174998320833</v>
      </c>
      <c r="Z23" s="5">
        <f t="shared" si="64"/>
        <v>2.0749532648189857</v>
      </c>
      <c r="AA23" s="3">
        <f t="shared" si="64"/>
        <v>2.2077502737674006</v>
      </c>
      <c r="AB23" s="5">
        <f t="shared" si="64"/>
        <v>2.3269687885508397</v>
      </c>
      <c r="AC23" s="3">
        <f t="shared" si="64"/>
        <v>2.406085727361568</v>
      </c>
      <c r="AD23" s="5">
        <f t="shared" si="64"/>
        <v>2.478268299182415</v>
      </c>
      <c r="AE23" s="3">
        <f t="shared" si="64"/>
        <v>2.579877299448894</v>
      </c>
      <c r="AF23" s="5">
        <f t="shared" si="64"/>
        <v>2.716610796319685</v>
      </c>
      <c r="AG23" s="3">
        <f t="shared" si="64"/>
        <v>2.8470081145430295</v>
      </c>
      <c r="AH23" s="5">
        <f t="shared" si="64"/>
        <v>2.9751234796974657</v>
      </c>
      <c r="AI23" s="3">
        <f t="shared" si="64"/>
        <v>3.0822279249665745</v>
      </c>
      <c r="AJ23" s="5">
        <f t="shared" si="64"/>
        <v>3.2425037770648366</v>
      </c>
      <c r="AK23" s="3">
        <f t="shared" si="64"/>
        <v>3.3777161845684405</v>
      </c>
      <c r="AL23" s="5">
        <f t="shared" si="9"/>
        <v>3.482425386290062</v>
      </c>
      <c r="AM23" s="3">
        <f t="shared" si="10"/>
        <v>3.5729684463336033</v>
      </c>
      <c r="AN23" s="5">
        <f t="shared" si="11"/>
        <v>3.662292657491943</v>
      </c>
      <c r="AO23" s="3">
        <f t="shared" si="12"/>
        <v>3.7135647546968302</v>
      </c>
      <c r="AP23" s="5">
        <f t="shared" si="13"/>
        <v>3.7536712540475556</v>
      </c>
      <c r="AQ23" s="3">
        <f t="shared" si="14"/>
        <v>3.829495413379316</v>
      </c>
      <c r="AR23" s="5">
        <f t="shared" si="15"/>
        <v>3.9558687620208333</v>
      </c>
      <c r="AS23" s="3">
        <f t="shared" si="16"/>
        <v>4.0864124311675205</v>
      </c>
      <c r="AT23" s="5">
        <f t="shared" si="17"/>
        <v>4.188572741946708</v>
      </c>
      <c r="AU23" s="3">
        <f t="shared" si="18"/>
        <v>4.27230664794887</v>
      </c>
      <c r="AV23" s="5">
        <f t="shared" si="19"/>
        <v>4.357542507421924</v>
      </c>
      <c r="AW23" s="3">
        <f t="shared" si="59"/>
        <v>4.442027390159531</v>
      </c>
      <c r="AX23" s="5">
        <f t="shared" si="28"/>
        <v>4.530642644942088</v>
      </c>
      <c r="AY23" s="3">
        <f t="shared" si="29"/>
        <v>4.626016690343654</v>
      </c>
      <c r="AZ23" s="5">
        <f t="shared" si="30"/>
        <v>4.723643665951556</v>
      </c>
      <c r="BA23" s="3">
        <f t="shared" si="31"/>
        <v>4.819245550526896</v>
      </c>
      <c r="BB23" s="5">
        <f t="shared" si="21"/>
        <v>4.916782322866999</v>
      </c>
      <c r="BC23" s="71">
        <f t="shared" si="22"/>
        <v>5.0162931431900875</v>
      </c>
      <c r="BD23" s="5">
        <f t="shared" si="23"/>
        <v>5.117817964278538</v>
      </c>
      <c r="BE23" s="71">
        <f t="shared" si="24"/>
        <v>5.221397547519603</v>
      </c>
      <c r="BF23" s="13">
        <f t="shared" si="32"/>
        <v>1974</v>
      </c>
    </row>
    <row r="24" spans="1:58" ht="10.5" customHeight="1">
      <c r="A24" s="34" t="s">
        <v>55</v>
      </c>
      <c r="G24" s="19"/>
      <c r="H24" s="20"/>
      <c r="I24" s="21"/>
      <c r="R24" s="4">
        <v>1</v>
      </c>
      <c r="S24" s="1">
        <f aca="true" t="shared" si="65" ref="S24:AK24">R24*S6</f>
        <v>1.09</v>
      </c>
      <c r="T24" s="4">
        <f t="shared" si="65"/>
        <v>1.11289</v>
      </c>
      <c r="U24" s="1">
        <f t="shared" si="65"/>
        <v>1.20748565</v>
      </c>
      <c r="V24" s="4">
        <f t="shared" si="65"/>
        <v>1.3016695307000001</v>
      </c>
      <c r="W24" s="1">
        <f t="shared" si="65"/>
        <v>1.4253281361165</v>
      </c>
      <c r="X24" s="4">
        <f t="shared" si="65"/>
        <v>1.5778382466809655</v>
      </c>
      <c r="Y24" s="1">
        <f t="shared" si="65"/>
        <v>1.7371999095957429</v>
      </c>
      <c r="Z24" s="4">
        <f t="shared" si="65"/>
        <v>1.8727015025442106</v>
      </c>
      <c r="AA24" s="1">
        <f t="shared" si="65"/>
        <v>1.9925543987070398</v>
      </c>
      <c r="AB24" s="4">
        <f t="shared" si="65"/>
        <v>2.1001523362372194</v>
      </c>
      <c r="AC24" s="1">
        <f t="shared" si="65"/>
        <v>2.1715575156692846</v>
      </c>
      <c r="AD24" s="4">
        <f t="shared" si="65"/>
        <v>2.236704241139363</v>
      </c>
      <c r="AE24" s="1">
        <f t="shared" si="65"/>
        <v>2.328409115026077</v>
      </c>
      <c r="AF24" s="4">
        <f t="shared" si="65"/>
        <v>2.451814798122459</v>
      </c>
      <c r="AG24" s="1">
        <f t="shared" si="65"/>
        <v>2.5695019084323367</v>
      </c>
      <c r="AH24" s="4">
        <f t="shared" si="65"/>
        <v>2.685129494311792</v>
      </c>
      <c r="AI24" s="1">
        <f t="shared" si="65"/>
        <v>2.7817941561070163</v>
      </c>
      <c r="AJ24" s="4">
        <f t="shared" si="65"/>
        <v>2.9264474522245814</v>
      </c>
      <c r="AK24" s="1">
        <f t="shared" si="65"/>
        <v>3.0484803109823466</v>
      </c>
      <c r="AL24" s="4">
        <f t="shared" si="9"/>
        <v>3.142983200622799</v>
      </c>
      <c r="AM24" s="1">
        <f t="shared" si="10"/>
        <v>3.224700763838992</v>
      </c>
      <c r="AN24" s="4">
        <f t="shared" si="11"/>
        <v>3.3053182829349663</v>
      </c>
      <c r="AO24" s="1">
        <f t="shared" si="12"/>
        <v>3.351592738896056</v>
      </c>
      <c r="AP24" s="4">
        <f t="shared" si="13"/>
        <v>3.387789940476133</v>
      </c>
      <c r="AQ24" s="1">
        <f t="shared" si="14"/>
        <v>3.456223297273751</v>
      </c>
      <c r="AR24" s="4">
        <f t="shared" si="15"/>
        <v>3.5702786660837846</v>
      </c>
      <c r="AS24" s="1">
        <f t="shared" si="16"/>
        <v>3.688097862064549</v>
      </c>
      <c r="AT24" s="4">
        <f t="shared" si="17"/>
        <v>3.7803003086161624</v>
      </c>
      <c r="AU24" s="1">
        <f t="shared" si="18"/>
        <v>3.8558724259466337</v>
      </c>
      <c r="AV24" s="4">
        <f t="shared" si="19"/>
        <v>3.932800096951195</v>
      </c>
      <c r="AW24" s="1">
        <f t="shared" si="59"/>
        <v>4.009049991118711</v>
      </c>
      <c r="AX24" s="4">
        <f t="shared" si="28"/>
        <v>4.089027657889971</v>
      </c>
      <c r="AY24" s="1">
        <f t="shared" si="29"/>
        <v>4.175105316194633</v>
      </c>
      <c r="AZ24" s="4">
        <f t="shared" si="30"/>
        <v>4.263216305010429</v>
      </c>
      <c r="BA24" s="1">
        <f t="shared" si="31"/>
        <v>4.3494995943383525</v>
      </c>
      <c r="BB24" s="4">
        <f t="shared" si="21"/>
        <v>4.437529172262634</v>
      </c>
      <c r="BC24" s="72">
        <f t="shared" si="22"/>
        <v>4.527340381940512</v>
      </c>
      <c r="BD24" s="73">
        <f t="shared" si="23"/>
        <v>4.618969281839836</v>
      </c>
      <c r="BE24" s="72">
        <f t="shared" si="24"/>
        <v>4.712452660216248</v>
      </c>
      <c r="BF24" s="50">
        <f t="shared" si="32"/>
        <v>1975</v>
      </c>
    </row>
    <row r="25" spans="1:58" s="3" customFormat="1" ht="10.5" customHeight="1">
      <c r="A25" s="6" t="s">
        <v>56</v>
      </c>
      <c r="B25" s="5"/>
      <c r="D25" s="5"/>
      <c r="E25" s="8"/>
      <c r="F25" s="5"/>
      <c r="G25" s="16"/>
      <c r="H25" s="17"/>
      <c r="I25" s="18"/>
      <c r="J25" s="5"/>
      <c r="L25" s="5"/>
      <c r="N25" s="5"/>
      <c r="P25" s="5"/>
      <c r="R25" s="5"/>
      <c r="S25" s="3">
        <v>1</v>
      </c>
      <c r="T25" s="5">
        <f aca="true" t="shared" si="66" ref="T25:AK25">S25*T6</f>
        <v>1.021</v>
      </c>
      <c r="U25" s="3">
        <f t="shared" si="66"/>
        <v>1.1077849999999998</v>
      </c>
      <c r="V25" s="5">
        <f t="shared" si="66"/>
        <v>1.1941922299999999</v>
      </c>
      <c r="W25" s="3">
        <f t="shared" si="66"/>
        <v>1.3076404918499998</v>
      </c>
      <c r="X25" s="5">
        <f t="shared" si="66"/>
        <v>1.4475580244779498</v>
      </c>
      <c r="Y25" s="3">
        <f t="shared" si="66"/>
        <v>1.5937613849502228</v>
      </c>
      <c r="Z25" s="5">
        <f t="shared" si="66"/>
        <v>1.71807477297634</v>
      </c>
      <c r="AA25" s="3">
        <f t="shared" si="66"/>
        <v>1.8280315584468254</v>
      </c>
      <c r="AB25" s="5">
        <f t="shared" si="66"/>
        <v>1.9267452626029538</v>
      </c>
      <c r="AC25" s="3">
        <f t="shared" si="66"/>
        <v>1.9922546015314537</v>
      </c>
      <c r="AD25" s="5">
        <f t="shared" si="66"/>
        <v>2.0520222395773975</v>
      </c>
      <c r="AE25" s="3">
        <f t="shared" si="66"/>
        <v>2.1361551514000707</v>
      </c>
      <c r="AF25" s="5">
        <f t="shared" si="66"/>
        <v>2.2493713744242743</v>
      </c>
      <c r="AG25" s="3">
        <f t="shared" si="66"/>
        <v>2.357341200396639</v>
      </c>
      <c r="AH25" s="5">
        <f t="shared" si="66"/>
        <v>2.463421554414488</v>
      </c>
      <c r="AI25" s="3">
        <f t="shared" si="66"/>
        <v>2.5521047303734097</v>
      </c>
      <c r="AJ25" s="5">
        <f t="shared" si="66"/>
        <v>2.6848141763528273</v>
      </c>
      <c r="AK25" s="3">
        <f t="shared" si="66"/>
        <v>2.7967709275067403</v>
      </c>
      <c r="AL25" s="5">
        <f t="shared" si="9"/>
        <v>2.883470826259449</v>
      </c>
      <c r="AM25" s="3">
        <f t="shared" si="10"/>
        <v>2.9584410677421946</v>
      </c>
      <c r="AN25" s="5">
        <f t="shared" si="11"/>
        <v>3.0324020944357493</v>
      </c>
      <c r="AO25" s="3">
        <f t="shared" si="12"/>
        <v>3.07485572375785</v>
      </c>
      <c r="AP25" s="5">
        <f t="shared" si="13"/>
        <v>3.1080641655744343</v>
      </c>
      <c r="AQ25" s="3">
        <f t="shared" si="14"/>
        <v>3.170847061719038</v>
      </c>
      <c r="AR25" s="5">
        <f t="shared" si="15"/>
        <v>3.275485014755766</v>
      </c>
      <c r="AS25" s="3">
        <f t="shared" si="16"/>
        <v>3.3835760202427063</v>
      </c>
      <c r="AT25" s="5">
        <f t="shared" si="17"/>
        <v>3.4681654207487735</v>
      </c>
      <c r="AU25" s="3">
        <f t="shared" si="18"/>
        <v>3.537497638483151</v>
      </c>
      <c r="AV25" s="5">
        <f t="shared" si="19"/>
        <v>3.608073483441464</v>
      </c>
      <c r="AW25" s="3">
        <f t="shared" si="59"/>
        <v>3.6780275147878085</v>
      </c>
      <c r="AX25" s="5">
        <f t="shared" si="28"/>
        <v>3.751401520999974</v>
      </c>
      <c r="AY25" s="3">
        <f t="shared" si="29"/>
        <v>3.830371849719848</v>
      </c>
      <c r="AZ25" s="5">
        <f t="shared" si="30"/>
        <v>3.9112076192756238</v>
      </c>
      <c r="BA25" s="3">
        <f t="shared" si="31"/>
        <v>3.990366600310416</v>
      </c>
      <c r="BB25" s="5">
        <f t="shared" si="21"/>
        <v>4.071127680974894</v>
      </c>
      <c r="BC25" s="71">
        <f t="shared" si="22"/>
        <v>4.1535232861839555</v>
      </c>
      <c r="BD25" s="5">
        <f t="shared" si="23"/>
        <v>4.237586497100766</v>
      </c>
      <c r="BE25" s="71">
        <f t="shared" si="24"/>
        <v>4.323351064418575</v>
      </c>
      <c r="BF25" s="13">
        <f t="shared" si="32"/>
        <v>1976</v>
      </c>
    </row>
    <row r="26" spans="1:58" ht="10.5" customHeight="1">
      <c r="A26" s="34" t="s">
        <v>87</v>
      </c>
      <c r="G26" s="19"/>
      <c r="H26" s="20"/>
      <c r="I26" s="21"/>
      <c r="T26" s="4">
        <v>1</v>
      </c>
      <c r="U26" s="1">
        <f aca="true" t="shared" si="67" ref="U26:AK26">T26*U6</f>
        <v>1.085</v>
      </c>
      <c r="V26" s="4">
        <f t="shared" si="67"/>
        <v>1.16963</v>
      </c>
      <c r="W26" s="1">
        <f t="shared" si="67"/>
        <v>1.2807448499999998</v>
      </c>
      <c r="X26" s="4">
        <f t="shared" si="67"/>
        <v>1.4177845489499998</v>
      </c>
      <c r="Y26" s="1">
        <f t="shared" si="67"/>
        <v>1.5609807883939497</v>
      </c>
      <c r="Z26" s="4">
        <f t="shared" si="67"/>
        <v>1.6827372898886777</v>
      </c>
      <c r="AA26" s="1">
        <f t="shared" si="67"/>
        <v>1.7904324764415527</v>
      </c>
      <c r="AB26" s="4">
        <f t="shared" si="67"/>
        <v>1.8871158301693962</v>
      </c>
      <c r="AC26" s="1">
        <f t="shared" si="67"/>
        <v>1.9512777683951554</v>
      </c>
      <c r="AD26" s="4">
        <f t="shared" si="67"/>
        <v>2.00981610144701</v>
      </c>
      <c r="AE26" s="1">
        <f t="shared" si="67"/>
        <v>2.0922185616063373</v>
      </c>
      <c r="AF26" s="4">
        <f t="shared" si="67"/>
        <v>2.203106145371473</v>
      </c>
      <c r="AG26" s="1">
        <f t="shared" si="67"/>
        <v>2.3088552403493035</v>
      </c>
      <c r="AH26" s="4">
        <f t="shared" si="67"/>
        <v>2.412753726165022</v>
      </c>
      <c r="AI26" s="1">
        <f t="shared" si="67"/>
        <v>2.4996128603069625</v>
      </c>
      <c r="AJ26" s="4">
        <f t="shared" si="67"/>
        <v>2.629592729042925</v>
      </c>
      <c r="AK26" s="1">
        <f t="shared" si="67"/>
        <v>2.739246745844015</v>
      </c>
      <c r="AL26" s="4">
        <f t="shared" si="9"/>
        <v>2.824163394965179</v>
      </c>
      <c r="AM26" s="1">
        <f t="shared" si="10"/>
        <v>2.897591643234274</v>
      </c>
      <c r="AN26" s="4">
        <f t="shared" si="11"/>
        <v>2.9700314343151306</v>
      </c>
      <c r="AO26" s="1">
        <f t="shared" si="12"/>
        <v>3.0116118743955425</v>
      </c>
      <c r="AP26" s="4">
        <f t="shared" si="13"/>
        <v>3.044137282639014</v>
      </c>
      <c r="AQ26" s="1">
        <f t="shared" si="14"/>
        <v>3.1056288557483223</v>
      </c>
      <c r="AR26" s="4">
        <f t="shared" si="15"/>
        <v>3.2081146079880165</v>
      </c>
      <c r="AS26" s="1">
        <f t="shared" si="16"/>
        <v>3.313982390051621</v>
      </c>
      <c r="AT26" s="4">
        <f t="shared" si="17"/>
        <v>3.396831949802911</v>
      </c>
      <c r="AU26" s="1">
        <f t="shared" si="18"/>
        <v>3.4647381375936823</v>
      </c>
      <c r="AV26" s="4">
        <f t="shared" si="19"/>
        <v>3.533862373595948</v>
      </c>
      <c r="AW26" s="1">
        <f t="shared" si="59"/>
        <v>3.602377585492466</v>
      </c>
      <c r="AX26" s="4">
        <f t="shared" si="28"/>
        <v>3.6742424299705907</v>
      </c>
      <c r="AY26" s="1">
        <f t="shared" si="29"/>
        <v>3.751588491400438</v>
      </c>
      <c r="AZ26" s="4">
        <f t="shared" si="30"/>
        <v>3.830761625147525</v>
      </c>
      <c r="BA26" s="1">
        <f t="shared" si="31"/>
        <v>3.908292458678174</v>
      </c>
      <c r="BB26" s="4">
        <f t="shared" si="21"/>
        <v>3.9873924397403466</v>
      </c>
      <c r="BC26" s="72">
        <f t="shared" si="22"/>
        <v>4.068093326331005</v>
      </c>
      <c r="BD26" s="73">
        <f t="shared" si="23"/>
        <v>4.150427519197617</v>
      </c>
      <c r="BE26" s="72">
        <f t="shared" si="24"/>
        <v>4.234428074846793</v>
      </c>
      <c r="BF26" s="31" t="s">
        <v>57</v>
      </c>
    </row>
    <row r="27" spans="1:58" s="3" customFormat="1" ht="10.5" customHeight="1">
      <c r="A27" s="6" t="s">
        <v>58</v>
      </c>
      <c r="B27" s="5"/>
      <c r="D27" s="5"/>
      <c r="F27" s="5"/>
      <c r="G27" s="16"/>
      <c r="H27" s="17"/>
      <c r="I27" s="18"/>
      <c r="J27" s="5"/>
      <c r="L27" s="5"/>
      <c r="N27" s="5"/>
      <c r="P27" s="5"/>
      <c r="R27" s="5"/>
      <c r="T27" s="5"/>
      <c r="U27" s="3">
        <v>1</v>
      </c>
      <c r="V27" s="5">
        <f aca="true" t="shared" si="68" ref="V27:AK27">U27*V6</f>
        <v>1.078</v>
      </c>
      <c r="W27" s="3">
        <f t="shared" si="68"/>
        <v>1.18041</v>
      </c>
      <c r="X27" s="5">
        <f t="shared" si="68"/>
        <v>1.3067138699999998</v>
      </c>
      <c r="Y27" s="3">
        <f t="shared" si="68"/>
        <v>1.43869197087</v>
      </c>
      <c r="Z27" s="5">
        <f t="shared" si="68"/>
        <v>1.5509099445978596</v>
      </c>
      <c r="AA27" s="3">
        <f t="shared" si="68"/>
        <v>1.6501681810521223</v>
      </c>
      <c r="AB27" s="5">
        <f t="shared" si="68"/>
        <v>1.7392772628289366</v>
      </c>
      <c r="AC27" s="3">
        <f t="shared" si="68"/>
        <v>1.79841268976512</v>
      </c>
      <c r="AD27" s="5">
        <f t="shared" si="68"/>
        <v>1.8523650704580736</v>
      </c>
      <c r="AE27" s="3">
        <f t="shared" si="68"/>
        <v>1.9283120383468546</v>
      </c>
      <c r="AF27" s="5">
        <f t="shared" si="68"/>
        <v>2.030512576379238</v>
      </c>
      <c r="AG27" s="3">
        <f t="shared" si="68"/>
        <v>2.1279771800454412</v>
      </c>
      <c r="AH27" s="5">
        <f t="shared" si="68"/>
        <v>2.223736153147486</v>
      </c>
      <c r="AI27" s="3">
        <f t="shared" si="68"/>
        <v>2.3037906546607956</v>
      </c>
      <c r="AJ27" s="5">
        <f t="shared" si="68"/>
        <v>2.423587768703157</v>
      </c>
      <c r="AK27" s="3">
        <f t="shared" si="68"/>
        <v>2.524651378658079</v>
      </c>
      <c r="AL27" s="5">
        <f t="shared" si="9"/>
        <v>2.6029155713964793</v>
      </c>
      <c r="AM27" s="3">
        <f t="shared" si="10"/>
        <v>2.670591376252788</v>
      </c>
      <c r="AN27" s="5">
        <f t="shared" si="11"/>
        <v>2.7373561606591075</v>
      </c>
      <c r="AO27" s="3">
        <f t="shared" si="12"/>
        <v>2.775679146908335</v>
      </c>
      <c r="AP27" s="5">
        <f t="shared" si="13"/>
        <v>2.8056564816949447</v>
      </c>
      <c r="AQ27" s="3">
        <f t="shared" si="14"/>
        <v>2.8623307426251827</v>
      </c>
      <c r="AR27" s="5">
        <f t="shared" si="15"/>
        <v>2.9567876571318137</v>
      </c>
      <c r="AS27" s="3">
        <f t="shared" si="16"/>
        <v>3.0543616498171633</v>
      </c>
      <c r="AT27" s="5">
        <f t="shared" si="17"/>
        <v>3.130720691062592</v>
      </c>
      <c r="AU27" s="3">
        <f t="shared" si="18"/>
        <v>3.1933070392568514</v>
      </c>
      <c r="AV27" s="5">
        <f t="shared" si="19"/>
        <v>3.257016012530829</v>
      </c>
      <c r="AW27" s="3">
        <f t="shared" si="59"/>
        <v>3.3201636732649464</v>
      </c>
      <c r="AX27" s="5">
        <f t="shared" si="28"/>
        <v>3.3863985529682874</v>
      </c>
      <c r="AY27" s="3">
        <f t="shared" si="29"/>
        <v>3.457685245530359</v>
      </c>
      <c r="AZ27" s="5">
        <f t="shared" si="30"/>
        <v>3.530655875712006</v>
      </c>
      <c r="BA27" s="3">
        <f t="shared" si="31"/>
        <v>3.602112865141175</v>
      </c>
      <c r="BB27" s="5">
        <f t="shared" si="21"/>
        <v>3.675016073493408</v>
      </c>
      <c r="BC27" s="71">
        <f t="shared" si="22"/>
        <v>3.7493947708119872</v>
      </c>
      <c r="BD27" s="5">
        <f t="shared" si="23"/>
        <v>3.825278819536975</v>
      </c>
      <c r="BE27" s="71">
        <f t="shared" si="24"/>
        <v>3.902698686494741</v>
      </c>
      <c r="BF27" s="13">
        <v>1977</v>
      </c>
    </row>
    <row r="28" spans="1:58" ht="10.5" customHeight="1">
      <c r="A28" s="34" t="s">
        <v>59</v>
      </c>
      <c r="G28" s="19"/>
      <c r="H28" s="20"/>
      <c r="I28" s="21"/>
      <c r="V28" s="4">
        <v>1</v>
      </c>
      <c r="W28" s="1">
        <f aca="true" t="shared" si="69" ref="W28:AK28">V28*W6</f>
        <v>1.095</v>
      </c>
      <c r="X28" s="4">
        <f t="shared" si="69"/>
        <v>1.212165</v>
      </c>
      <c r="Y28" s="1">
        <f t="shared" si="69"/>
        <v>1.3345936649999999</v>
      </c>
      <c r="Z28" s="4">
        <f t="shared" si="69"/>
        <v>1.4386919708699997</v>
      </c>
      <c r="AA28" s="1">
        <f t="shared" si="69"/>
        <v>1.5307682570056793</v>
      </c>
      <c r="AB28" s="4">
        <f t="shared" si="69"/>
        <v>1.6134297428839857</v>
      </c>
      <c r="AC28" s="1">
        <f t="shared" si="69"/>
        <v>1.668286354142041</v>
      </c>
      <c r="AD28" s="4">
        <f t="shared" si="69"/>
        <v>1.7183349447663023</v>
      </c>
      <c r="AE28" s="1">
        <f t="shared" si="69"/>
        <v>1.7887866775017205</v>
      </c>
      <c r="AF28" s="4">
        <f t="shared" si="69"/>
        <v>1.8835923714093115</v>
      </c>
      <c r="AG28" s="1">
        <f t="shared" si="69"/>
        <v>1.974004805236958</v>
      </c>
      <c r="AH28" s="4">
        <f t="shared" si="69"/>
        <v>2.062835021472621</v>
      </c>
      <c r="AI28" s="1">
        <f t="shared" si="69"/>
        <v>2.1370970822456354</v>
      </c>
      <c r="AJ28" s="4">
        <f t="shared" si="69"/>
        <v>2.2482261305224087</v>
      </c>
      <c r="AK28" s="1">
        <f t="shared" si="69"/>
        <v>2.3419771601651935</v>
      </c>
      <c r="AL28" s="4">
        <f t="shared" si="9"/>
        <v>2.414578452130314</v>
      </c>
      <c r="AM28" s="1">
        <f t="shared" si="10"/>
        <v>2.4773574918857024</v>
      </c>
      <c r="AN28" s="4">
        <f t="shared" si="11"/>
        <v>2.539291429182845</v>
      </c>
      <c r="AO28" s="1">
        <f t="shared" si="12"/>
        <v>2.5748415091914048</v>
      </c>
      <c r="AP28" s="4">
        <f t="shared" si="13"/>
        <v>2.6026497974906717</v>
      </c>
      <c r="AQ28" s="1">
        <f t="shared" si="14"/>
        <v>2.655223323399983</v>
      </c>
      <c r="AR28" s="4">
        <f t="shared" si="15"/>
        <v>2.7428456930721823</v>
      </c>
      <c r="AS28" s="1">
        <f t="shared" si="16"/>
        <v>2.833359600943564</v>
      </c>
      <c r="AT28" s="4">
        <f t="shared" si="17"/>
        <v>2.904193590967153</v>
      </c>
      <c r="AU28" s="1">
        <f t="shared" si="18"/>
        <v>2.96225142788205</v>
      </c>
      <c r="AV28" s="4">
        <f t="shared" si="19"/>
        <v>3.0213506609747935</v>
      </c>
      <c r="AW28" s="1">
        <f aca="true" t="shared" si="70" ref="AW28:AW54">AV28*$AW$6</f>
        <v>3.0799291959786133</v>
      </c>
      <c r="AX28" s="4">
        <f t="shared" si="28"/>
        <v>3.141371570471508</v>
      </c>
      <c r="AY28" s="1">
        <f t="shared" si="29"/>
        <v>3.2075002277647098</v>
      </c>
      <c r="AZ28" s="4">
        <f t="shared" si="30"/>
        <v>3.2751909793246794</v>
      </c>
      <c r="BA28" s="1">
        <f t="shared" si="31"/>
        <v>3.341477611448213</v>
      </c>
      <c r="BB28" s="4">
        <f t="shared" si="21"/>
        <v>3.4091058195671677</v>
      </c>
      <c r="BC28" s="72">
        <f t="shared" si="22"/>
        <v>3.478102755855274</v>
      </c>
      <c r="BD28" s="73">
        <f t="shared" si="23"/>
        <v>3.548496122019456</v>
      </c>
      <c r="BE28" s="72">
        <f t="shared" si="24"/>
        <v>3.620314180421836</v>
      </c>
      <c r="BF28" s="50">
        <f aca="true" t="shared" si="71" ref="BF28:BF55">BF27+1</f>
        <v>1978</v>
      </c>
    </row>
    <row r="29" spans="1:58" s="3" customFormat="1" ht="10.5" customHeight="1">
      <c r="A29" s="6" t="s">
        <v>60</v>
      </c>
      <c r="B29" s="5"/>
      <c r="D29" s="5"/>
      <c r="F29" s="5"/>
      <c r="G29" s="16"/>
      <c r="H29" s="17"/>
      <c r="I29" s="18"/>
      <c r="J29" s="5"/>
      <c r="L29" s="5"/>
      <c r="N29" s="5"/>
      <c r="P29" s="5"/>
      <c r="R29" s="5"/>
      <c r="T29" s="5"/>
      <c r="V29" s="5"/>
      <c r="W29" s="3">
        <v>1</v>
      </c>
      <c r="X29" s="5">
        <f aca="true" t="shared" si="72" ref="X29:AK29">W29*X6</f>
        <v>1.107</v>
      </c>
      <c r="Y29" s="3">
        <f t="shared" si="72"/>
        <v>1.218807</v>
      </c>
      <c r="Z29" s="5">
        <f t="shared" si="72"/>
        <v>1.3138739459999997</v>
      </c>
      <c r="AA29" s="3">
        <f t="shared" si="72"/>
        <v>1.3979618785439996</v>
      </c>
      <c r="AB29" s="5">
        <f t="shared" si="72"/>
        <v>1.4734518199853752</v>
      </c>
      <c r="AC29" s="3">
        <f t="shared" si="72"/>
        <v>1.5235491818648776</v>
      </c>
      <c r="AD29" s="5">
        <f t="shared" si="72"/>
        <v>1.569255657320824</v>
      </c>
      <c r="AE29" s="3">
        <f t="shared" si="72"/>
        <v>1.6335951392709778</v>
      </c>
      <c r="AF29" s="5">
        <f t="shared" si="72"/>
        <v>1.7201756816523395</v>
      </c>
      <c r="AG29" s="3">
        <f t="shared" si="72"/>
        <v>1.8027441143716514</v>
      </c>
      <c r="AH29" s="5">
        <f t="shared" si="72"/>
        <v>1.8838675995183756</v>
      </c>
      <c r="AI29" s="3">
        <f t="shared" si="72"/>
        <v>1.951686833101037</v>
      </c>
      <c r="AJ29" s="5">
        <f t="shared" si="72"/>
        <v>2.053174548422291</v>
      </c>
      <c r="AK29" s="3">
        <f t="shared" si="72"/>
        <v>2.138791927091501</v>
      </c>
      <c r="AL29" s="5">
        <f t="shared" si="9"/>
        <v>2.205094476831337</v>
      </c>
      <c r="AM29" s="3">
        <f t="shared" si="10"/>
        <v>2.262426933228952</v>
      </c>
      <c r="AN29" s="5">
        <f t="shared" si="11"/>
        <v>2.3189876065596757</v>
      </c>
      <c r="AO29" s="3">
        <f t="shared" si="12"/>
        <v>2.3514534330515113</v>
      </c>
      <c r="AP29" s="5">
        <f t="shared" si="13"/>
        <v>2.3768491301284675</v>
      </c>
      <c r="AQ29" s="3">
        <f t="shared" si="14"/>
        <v>2.4248614825570627</v>
      </c>
      <c r="AR29" s="5">
        <f t="shared" si="15"/>
        <v>2.5048819114814456</v>
      </c>
      <c r="AS29" s="3">
        <f t="shared" si="16"/>
        <v>2.587543014560333</v>
      </c>
      <c r="AT29" s="5">
        <f t="shared" si="17"/>
        <v>2.6522315899243414</v>
      </c>
      <c r="AU29" s="3">
        <f t="shared" si="18"/>
        <v>2.7052524455543843</v>
      </c>
      <c r="AV29" s="5">
        <f t="shared" si="19"/>
        <v>2.7592243479221863</v>
      </c>
      <c r="AW29" s="3">
        <f t="shared" si="70"/>
        <v>2.8127207269211083</v>
      </c>
      <c r="AX29" s="5">
        <f t="shared" si="28"/>
        <v>2.868832484448866</v>
      </c>
      <c r="AY29" s="3">
        <f t="shared" si="29"/>
        <v>2.929223952296539</v>
      </c>
      <c r="AZ29" s="5">
        <f t="shared" si="30"/>
        <v>2.991041990250849</v>
      </c>
      <c r="BA29" s="3">
        <f t="shared" si="31"/>
        <v>3.0515777273499665</v>
      </c>
      <c r="BB29" s="5">
        <f t="shared" si="21"/>
        <v>3.113338648006546</v>
      </c>
      <c r="BC29" s="71">
        <f t="shared" si="22"/>
        <v>3.176349548726278</v>
      </c>
      <c r="BD29" s="5">
        <f t="shared" si="23"/>
        <v>3.2406357278716493</v>
      </c>
      <c r="BE29" s="71">
        <f t="shared" si="24"/>
        <v>3.3062229958190286</v>
      </c>
      <c r="BF29" s="13">
        <f t="shared" si="71"/>
        <v>1979</v>
      </c>
    </row>
    <row r="30" spans="1:58" ht="10.5" customHeight="1">
      <c r="A30" s="34" t="s">
        <v>61</v>
      </c>
      <c r="G30" s="52"/>
      <c r="H30" s="20"/>
      <c r="I30" s="21"/>
      <c r="X30" s="4">
        <v>1</v>
      </c>
      <c r="Y30" s="1">
        <f aca="true" t="shared" si="73" ref="Y30:AK30">X30*Y6</f>
        <v>1.101</v>
      </c>
      <c r="Z30" s="4">
        <f t="shared" si="73"/>
        <v>1.1868779999999999</v>
      </c>
      <c r="AA30" s="1">
        <f t="shared" si="73"/>
        <v>1.2628381919999996</v>
      </c>
      <c r="AB30" s="4">
        <f t="shared" si="73"/>
        <v>1.3310314543679993</v>
      </c>
      <c r="AC30" s="1">
        <f t="shared" si="73"/>
        <v>1.376286523816511</v>
      </c>
      <c r="AD30" s="4">
        <f t="shared" si="73"/>
        <v>1.4175751195310062</v>
      </c>
      <c r="AE30" s="1">
        <f t="shared" si="73"/>
        <v>1.4756956994317774</v>
      </c>
      <c r="AF30" s="4">
        <f t="shared" si="73"/>
        <v>1.5539075715016615</v>
      </c>
      <c r="AG30" s="1">
        <f t="shared" si="73"/>
        <v>1.6284951349337409</v>
      </c>
      <c r="AH30" s="4">
        <f t="shared" si="73"/>
        <v>1.701777416005759</v>
      </c>
      <c r="AI30" s="1">
        <f t="shared" si="73"/>
        <v>1.7630414029819663</v>
      </c>
      <c r="AJ30" s="4">
        <f t="shared" si="73"/>
        <v>1.8547195559370286</v>
      </c>
      <c r="AK30" s="1">
        <f t="shared" si="73"/>
        <v>1.932061361419603</v>
      </c>
      <c r="AL30" s="4">
        <f t="shared" si="9"/>
        <v>1.9919552636236104</v>
      </c>
      <c r="AM30" s="1">
        <f t="shared" si="10"/>
        <v>2.0437461004778243</v>
      </c>
      <c r="AN30" s="4">
        <f t="shared" si="11"/>
        <v>2.09483975298977</v>
      </c>
      <c r="AO30" s="1">
        <f t="shared" si="12"/>
        <v>2.1241675095316266</v>
      </c>
      <c r="AP30" s="4">
        <f t="shared" si="13"/>
        <v>2.147108518634568</v>
      </c>
      <c r="AQ30" s="1">
        <f t="shared" si="14"/>
        <v>2.190480110710986</v>
      </c>
      <c r="AR30" s="4">
        <f t="shared" si="15"/>
        <v>2.2627659543644487</v>
      </c>
      <c r="AS30" s="1">
        <f t="shared" si="16"/>
        <v>2.3374372308584754</v>
      </c>
      <c r="AT30" s="4">
        <f t="shared" si="17"/>
        <v>2.395873161629937</v>
      </c>
      <c r="AU30" s="1">
        <f t="shared" si="18"/>
        <v>2.443769146842261</v>
      </c>
      <c r="AV30" s="4">
        <f t="shared" si="19"/>
        <v>2.4925242528655693</v>
      </c>
      <c r="AW30" s="1">
        <f t="shared" si="70"/>
        <v>2.5408497984833853</v>
      </c>
      <c r="AX30" s="4">
        <f t="shared" si="28"/>
        <v>2.591537926331405</v>
      </c>
      <c r="AY30" s="1">
        <f t="shared" si="29"/>
        <v>2.646092097828851</v>
      </c>
      <c r="AZ30" s="4">
        <f t="shared" si="30"/>
        <v>2.7019349505427717</v>
      </c>
      <c r="BA30" s="1">
        <f t="shared" si="31"/>
        <v>2.756619446567268</v>
      </c>
      <c r="BB30" s="4">
        <f t="shared" si="21"/>
        <v>2.812410702806274</v>
      </c>
      <c r="BC30" s="72">
        <f t="shared" si="22"/>
        <v>2.869331118993927</v>
      </c>
      <c r="BD30" s="73">
        <f t="shared" si="23"/>
        <v>2.9274035482128715</v>
      </c>
      <c r="BE30" s="72">
        <f t="shared" si="24"/>
        <v>2.9866513060695827</v>
      </c>
      <c r="BF30" s="50">
        <f t="shared" si="71"/>
        <v>1980</v>
      </c>
    </row>
    <row r="31" spans="1:58" s="3" customFormat="1" ht="10.5" customHeight="1">
      <c r="A31" s="6" t="s">
        <v>62</v>
      </c>
      <c r="B31" s="5"/>
      <c r="D31" s="5"/>
      <c r="F31" s="5"/>
      <c r="G31" s="22"/>
      <c r="H31" s="17"/>
      <c r="I31" s="18"/>
      <c r="J31" s="5"/>
      <c r="L31" s="5"/>
      <c r="N31" s="5"/>
      <c r="P31" s="5"/>
      <c r="R31" s="5"/>
      <c r="T31" s="5"/>
      <c r="V31" s="5"/>
      <c r="X31" s="5"/>
      <c r="Y31" s="3">
        <v>1</v>
      </c>
      <c r="Z31" s="5">
        <f aca="true" t="shared" si="74" ref="Z31:AK31">Y31*Z6</f>
        <v>1.0779999999999998</v>
      </c>
      <c r="AA31" s="3">
        <f t="shared" si="74"/>
        <v>1.1469919999999996</v>
      </c>
      <c r="AB31" s="5">
        <f t="shared" si="74"/>
        <v>1.2089295679999994</v>
      </c>
      <c r="AC31" s="3">
        <f t="shared" si="74"/>
        <v>1.2500331733119991</v>
      </c>
      <c r="AD31" s="5">
        <f t="shared" si="74"/>
        <v>1.287534168511359</v>
      </c>
      <c r="AE31" s="3">
        <f t="shared" si="74"/>
        <v>1.3403230694203248</v>
      </c>
      <c r="AF31" s="5">
        <f t="shared" si="74"/>
        <v>1.411360192099602</v>
      </c>
      <c r="AG31" s="3">
        <f t="shared" si="74"/>
        <v>1.4791054813203826</v>
      </c>
      <c r="AH31" s="5">
        <f t="shared" si="74"/>
        <v>1.5456652279797998</v>
      </c>
      <c r="AI31" s="3">
        <f t="shared" si="74"/>
        <v>1.6013091761870726</v>
      </c>
      <c r="AJ31" s="5">
        <f t="shared" si="74"/>
        <v>1.6845772533488004</v>
      </c>
      <c r="AK31" s="3">
        <f t="shared" si="74"/>
        <v>1.7548241248134455</v>
      </c>
      <c r="AL31" s="5">
        <f t="shared" si="9"/>
        <v>1.8092236726826623</v>
      </c>
      <c r="AM31" s="3">
        <f t="shared" si="10"/>
        <v>1.8562634881724116</v>
      </c>
      <c r="AN31" s="5">
        <f t="shared" si="11"/>
        <v>1.9026700753767218</v>
      </c>
      <c r="AO31" s="3">
        <f t="shared" si="12"/>
        <v>1.9293074564319959</v>
      </c>
      <c r="AP31" s="5">
        <f t="shared" si="13"/>
        <v>1.9501439769614612</v>
      </c>
      <c r="AQ31" s="3">
        <f t="shared" si="14"/>
        <v>1.9895368852960829</v>
      </c>
      <c r="AR31" s="5">
        <f t="shared" si="15"/>
        <v>2.0551916025108534</v>
      </c>
      <c r="AS31" s="3">
        <f t="shared" si="16"/>
        <v>2.1230129253937116</v>
      </c>
      <c r="AT31" s="5">
        <f t="shared" si="17"/>
        <v>2.176088248528554</v>
      </c>
      <c r="AU31" s="3">
        <f t="shared" si="18"/>
        <v>2.2195905057604564</v>
      </c>
      <c r="AV31" s="5">
        <f t="shared" si="19"/>
        <v>2.2638730725391194</v>
      </c>
      <c r="AW31" s="3">
        <f t="shared" si="70"/>
        <v>2.307765484544402</v>
      </c>
      <c r="AX31" s="5">
        <f t="shared" si="28"/>
        <v>2.3538037478032754</v>
      </c>
      <c r="AY31" s="3">
        <f t="shared" si="29"/>
        <v>2.4033534040225724</v>
      </c>
      <c r="AZ31" s="5">
        <f t="shared" si="30"/>
        <v>2.4540735245620096</v>
      </c>
      <c r="BA31" s="3">
        <f t="shared" si="31"/>
        <v>2.5037415500156848</v>
      </c>
      <c r="BB31" s="5">
        <f t="shared" si="21"/>
        <v>2.554414807271821</v>
      </c>
      <c r="BC31" s="71">
        <f t="shared" si="22"/>
        <v>2.606113641229726</v>
      </c>
      <c r="BD31" s="5">
        <f t="shared" si="23"/>
        <v>2.6588588085493847</v>
      </c>
      <c r="BE31" s="71">
        <f t="shared" si="24"/>
        <v>2.71267148598509</v>
      </c>
      <c r="BF31" s="13">
        <f t="shared" si="71"/>
        <v>1981</v>
      </c>
    </row>
    <row r="32" spans="1:58" s="2" customFormat="1" ht="10.5" customHeight="1">
      <c r="A32" s="34" t="s">
        <v>63</v>
      </c>
      <c r="B32" s="4"/>
      <c r="C32" s="1"/>
      <c r="D32" s="4"/>
      <c r="E32" s="1"/>
      <c r="F32" s="4"/>
      <c r="G32" s="52"/>
      <c r="H32" s="20"/>
      <c r="I32" s="21"/>
      <c r="J32" s="4"/>
      <c r="K32" s="1"/>
      <c r="L32" s="4"/>
      <c r="M32" s="1"/>
      <c r="N32" s="4"/>
      <c r="O32" s="1"/>
      <c r="P32" s="4"/>
      <c r="Q32" s="1"/>
      <c r="R32" s="4"/>
      <c r="S32" s="1"/>
      <c r="T32" s="4"/>
      <c r="U32" s="1"/>
      <c r="V32" s="4"/>
      <c r="W32" s="1"/>
      <c r="X32" s="4"/>
      <c r="Y32" s="1"/>
      <c r="Z32" s="4">
        <v>1</v>
      </c>
      <c r="AA32" s="1">
        <f aca="true" t="shared" si="75" ref="AA32:AK32">Z32*AA6</f>
        <v>1.0639999999999998</v>
      </c>
      <c r="AB32" s="4">
        <f t="shared" si="75"/>
        <v>1.1214559999999996</v>
      </c>
      <c r="AC32" s="1">
        <f t="shared" si="75"/>
        <v>1.1595855039999994</v>
      </c>
      <c r="AD32" s="4">
        <f t="shared" si="75"/>
        <v>1.1943730691199994</v>
      </c>
      <c r="AE32" s="1">
        <f t="shared" si="75"/>
        <v>1.2433423649539193</v>
      </c>
      <c r="AF32" s="4">
        <f t="shared" si="75"/>
        <v>1.309239510296477</v>
      </c>
      <c r="AG32" s="1">
        <f t="shared" si="75"/>
        <v>1.3720830067907075</v>
      </c>
      <c r="AH32" s="4">
        <f t="shared" si="75"/>
        <v>1.4338267420962891</v>
      </c>
      <c r="AI32" s="1">
        <f t="shared" si="75"/>
        <v>1.4854445048117555</v>
      </c>
      <c r="AJ32" s="4">
        <f t="shared" si="75"/>
        <v>1.562687619061967</v>
      </c>
      <c r="AK32" s="1">
        <f t="shared" si="75"/>
        <v>1.6278516927768512</v>
      </c>
      <c r="AL32" s="4">
        <f t="shared" si="9"/>
        <v>1.6783150952529333</v>
      </c>
      <c r="AM32" s="1">
        <f t="shared" si="10"/>
        <v>1.7219512877295096</v>
      </c>
      <c r="AN32" s="4">
        <f t="shared" si="11"/>
        <v>1.765000069922747</v>
      </c>
      <c r="AO32" s="1">
        <f t="shared" si="12"/>
        <v>1.7897100709016656</v>
      </c>
      <c r="AP32" s="4">
        <f t="shared" si="13"/>
        <v>1.8090389396674034</v>
      </c>
      <c r="AQ32" s="1">
        <f t="shared" si="14"/>
        <v>1.845581526248685</v>
      </c>
      <c r="AR32" s="4">
        <f t="shared" si="15"/>
        <v>1.9064857166148914</v>
      </c>
      <c r="AS32" s="1">
        <f t="shared" si="16"/>
        <v>1.9693997452631826</v>
      </c>
      <c r="AT32" s="4">
        <f t="shared" si="17"/>
        <v>2.018634738894762</v>
      </c>
      <c r="AU32" s="1">
        <f t="shared" si="18"/>
        <v>2.0589893374401256</v>
      </c>
      <c r="AV32" s="4">
        <f t="shared" si="19"/>
        <v>2.1000677852867518</v>
      </c>
      <c r="AW32" s="1">
        <f t="shared" si="70"/>
        <v>2.1407843084827465</v>
      </c>
      <c r="AX32" s="4">
        <f t="shared" si="28"/>
        <v>2.183491417257212</v>
      </c>
      <c r="AY32" s="1">
        <f t="shared" si="29"/>
        <v>2.2294558478873574</v>
      </c>
      <c r="AZ32" s="4">
        <f t="shared" si="30"/>
        <v>2.276506052469396</v>
      </c>
      <c r="BA32" s="1">
        <f t="shared" si="31"/>
        <v>2.322580287584122</v>
      </c>
      <c r="BB32" s="4">
        <f t="shared" si="21"/>
        <v>2.369587019732671</v>
      </c>
      <c r="BC32" s="72">
        <f t="shared" si="22"/>
        <v>2.417545121734438</v>
      </c>
      <c r="BD32" s="73">
        <f t="shared" si="23"/>
        <v>2.4664738483760513</v>
      </c>
      <c r="BE32" s="72">
        <f t="shared" si="24"/>
        <v>2.5163928441420116</v>
      </c>
      <c r="BF32" s="50">
        <f t="shared" si="71"/>
        <v>1982</v>
      </c>
    </row>
    <row r="33" spans="1:58" s="3" customFormat="1" ht="10.5" customHeight="1">
      <c r="A33" s="6" t="s">
        <v>64</v>
      </c>
      <c r="B33" s="5"/>
      <c r="D33" s="5"/>
      <c r="F33" s="5"/>
      <c r="G33" s="22"/>
      <c r="H33" s="17"/>
      <c r="I33" s="18"/>
      <c r="J33" s="5"/>
      <c r="L33" s="5"/>
      <c r="N33" s="5"/>
      <c r="P33" s="5"/>
      <c r="R33" s="5"/>
      <c r="T33" s="5"/>
      <c r="V33" s="5"/>
      <c r="X33" s="5"/>
      <c r="Z33" s="5"/>
      <c r="AA33" s="3">
        <v>1</v>
      </c>
      <c r="AB33" s="5">
        <f aca="true" t="shared" si="76" ref="AB33:AK33">AA33*AB6</f>
        <v>1.0539999999999998</v>
      </c>
      <c r="AC33" s="3">
        <f t="shared" si="76"/>
        <v>1.0898359999999996</v>
      </c>
      <c r="AD33" s="5">
        <f t="shared" si="76"/>
        <v>1.1225310799999997</v>
      </c>
      <c r="AE33" s="3">
        <f t="shared" si="76"/>
        <v>1.1685548542799995</v>
      </c>
      <c r="AF33" s="5">
        <f t="shared" si="76"/>
        <v>1.2304882615568393</v>
      </c>
      <c r="AG33" s="3">
        <f t="shared" si="76"/>
        <v>1.2895516981115673</v>
      </c>
      <c r="AH33" s="5">
        <f t="shared" si="76"/>
        <v>1.3475815245265879</v>
      </c>
      <c r="AI33" s="3">
        <f t="shared" si="76"/>
        <v>1.396094459409545</v>
      </c>
      <c r="AJ33" s="5">
        <f t="shared" si="76"/>
        <v>1.4686913712988414</v>
      </c>
      <c r="AK33" s="3">
        <f t="shared" si="76"/>
        <v>1.5299358014820033</v>
      </c>
      <c r="AL33" s="5">
        <f t="shared" si="9"/>
        <v>1.5773638113279451</v>
      </c>
      <c r="AM33" s="3">
        <f t="shared" si="10"/>
        <v>1.6183752704224716</v>
      </c>
      <c r="AN33" s="5">
        <f t="shared" si="11"/>
        <v>1.6588346521830333</v>
      </c>
      <c r="AO33" s="3">
        <f t="shared" si="12"/>
        <v>1.6820583373135958</v>
      </c>
      <c r="AP33" s="5">
        <f t="shared" si="13"/>
        <v>1.7002245673565826</v>
      </c>
      <c r="AQ33" s="3">
        <f t="shared" si="14"/>
        <v>1.7345691036171855</v>
      </c>
      <c r="AR33" s="5">
        <f t="shared" si="15"/>
        <v>1.7918098840365526</v>
      </c>
      <c r="AS33" s="3">
        <f t="shared" si="16"/>
        <v>1.8509396102097586</v>
      </c>
      <c r="AT33" s="5">
        <f t="shared" si="17"/>
        <v>1.8972131004650024</v>
      </c>
      <c r="AU33" s="3">
        <f t="shared" si="18"/>
        <v>1.9351403547369608</v>
      </c>
      <c r="AV33" s="5">
        <f t="shared" si="19"/>
        <v>1.973747918502587</v>
      </c>
      <c r="AW33" s="3">
        <f t="shared" si="70"/>
        <v>2.0120153275213792</v>
      </c>
      <c r="AX33" s="5">
        <f t="shared" si="28"/>
        <v>2.0521535876477563</v>
      </c>
      <c r="AY33" s="3">
        <f t="shared" si="29"/>
        <v>2.0953532404956374</v>
      </c>
      <c r="AZ33" s="5">
        <f t="shared" si="30"/>
        <v>2.1395733575840192</v>
      </c>
      <c r="BA33" s="3">
        <f t="shared" si="31"/>
        <v>2.1828762101354537</v>
      </c>
      <c r="BB33" s="5">
        <f t="shared" si="21"/>
        <v>2.227055469673564</v>
      </c>
      <c r="BC33" s="71">
        <f t="shared" si="22"/>
        <v>2.272128873810563</v>
      </c>
      <c r="BD33" s="5">
        <f t="shared" si="23"/>
        <v>2.318114519150425</v>
      </c>
      <c r="BE33" s="71">
        <f t="shared" si="24"/>
        <v>2.365030868554523</v>
      </c>
      <c r="BF33" s="13">
        <f t="shared" si="71"/>
        <v>1983</v>
      </c>
    </row>
    <row r="34" spans="1:58" ht="10.5" customHeight="1">
      <c r="A34" s="34" t="s">
        <v>65</v>
      </c>
      <c r="G34" s="52"/>
      <c r="H34" s="20"/>
      <c r="I34" s="21"/>
      <c r="AB34" s="4">
        <v>1</v>
      </c>
      <c r="AC34" s="1">
        <f aca="true" t="shared" si="77" ref="AC34:AK34">AB34*AC6</f>
        <v>1.0339999999999998</v>
      </c>
      <c r="AD34" s="4">
        <f t="shared" si="77"/>
        <v>1.0650199999999999</v>
      </c>
      <c r="AE34" s="1">
        <f t="shared" si="77"/>
        <v>1.1086858199999998</v>
      </c>
      <c r="AF34" s="4">
        <f t="shared" si="77"/>
        <v>1.1674461684599997</v>
      </c>
      <c r="AG34" s="1">
        <f t="shared" si="77"/>
        <v>1.2234835845460794</v>
      </c>
      <c r="AH34" s="4">
        <f t="shared" si="77"/>
        <v>1.2785403458506528</v>
      </c>
      <c r="AI34" s="1">
        <f t="shared" si="77"/>
        <v>1.3245677983012762</v>
      </c>
      <c r="AJ34" s="4">
        <f t="shared" si="77"/>
        <v>1.3934453238129427</v>
      </c>
      <c r="AK34" s="1">
        <f t="shared" si="77"/>
        <v>1.4515519938159425</v>
      </c>
      <c r="AL34" s="4">
        <f t="shared" si="9"/>
        <v>1.4965501056242365</v>
      </c>
      <c r="AM34" s="1">
        <f t="shared" si="10"/>
        <v>1.5354604083704666</v>
      </c>
      <c r="AN34" s="4">
        <f t="shared" si="11"/>
        <v>1.5738469185797281</v>
      </c>
      <c r="AO34" s="1">
        <f t="shared" si="12"/>
        <v>1.5958807754398443</v>
      </c>
      <c r="AP34" s="4">
        <f t="shared" si="13"/>
        <v>1.6131162878145946</v>
      </c>
      <c r="AQ34" s="1">
        <f t="shared" si="14"/>
        <v>1.6457012368284494</v>
      </c>
      <c r="AR34" s="4">
        <f t="shared" si="15"/>
        <v>1.7000093776437881</v>
      </c>
      <c r="AS34" s="1">
        <f t="shared" si="16"/>
        <v>1.756109687106033</v>
      </c>
      <c r="AT34" s="4">
        <f t="shared" si="17"/>
        <v>1.8000124292836839</v>
      </c>
      <c r="AU34" s="1">
        <f t="shared" si="18"/>
        <v>1.835996541496168</v>
      </c>
      <c r="AV34" s="4">
        <f t="shared" si="19"/>
        <v>1.872626108636231</v>
      </c>
      <c r="AW34" s="1">
        <f t="shared" si="70"/>
        <v>1.9089329483125044</v>
      </c>
      <c r="AX34" s="4">
        <f t="shared" si="28"/>
        <v>1.9470147890396174</v>
      </c>
      <c r="AY34" s="1">
        <f t="shared" si="29"/>
        <v>1.988001176940833</v>
      </c>
      <c r="AZ34" s="4">
        <f t="shared" si="30"/>
        <v>2.0299557472334153</v>
      </c>
      <c r="BA34" s="1">
        <f t="shared" si="31"/>
        <v>2.0710400475668447</v>
      </c>
      <c r="BB34" s="4">
        <f t="shared" si="21"/>
        <v>2.1129558535802317</v>
      </c>
      <c r="BC34" s="72">
        <f t="shared" si="22"/>
        <v>2.155719994127669</v>
      </c>
      <c r="BD34" s="73">
        <f t="shared" si="23"/>
        <v>2.199349638662642</v>
      </c>
      <c r="BE34" s="72">
        <f t="shared" si="24"/>
        <v>2.243862304131426</v>
      </c>
      <c r="BF34" s="50">
        <f t="shared" si="71"/>
        <v>1984</v>
      </c>
    </row>
    <row r="35" spans="1:58" s="3" customFormat="1" ht="10.5" customHeight="1">
      <c r="A35" s="6" t="s">
        <v>66</v>
      </c>
      <c r="B35" s="5"/>
      <c r="D35" s="5"/>
      <c r="F35" s="5"/>
      <c r="G35" s="22"/>
      <c r="H35" s="17"/>
      <c r="I35" s="18"/>
      <c r="J35" s="5"/>
      <c r="L35" s="5"/>
      <c r="N35" s="5"/>
      <c r="P35" s="5"/>
      <c r="R35" s="5"/>
      <c r="T35" s="5"/>
      <c r="V35" s="5"/>
      <c r="X35" s="5"/>
      <c r="Z35" s="5"/>
      <c r="AB35" s="5"/>
      <c r="AC35" s="3">
        <v>1</v>
      </c>
      <c r="AD35" s="5">
        <f aca="true" t="shared" si="78" ref="AD35:AK35">AC35*AD6</f>
        <v>1.03</v>
      </c>
      <c r="AE35" s="3">
        <f t="shared" si="78"/>
        <v>1.07223</v>
      </c>
      <c r="AF35" s="5">
        <f t="shared" si="78"/>
        <v>1.1290581899999999</v>
      </c>
      <c r="AG35" s="3">
        <f t="shared" si="78"/>
        <v>1.1832529831199996</v>
      </c>
      <c r="AH35" s="5">
        <f t="shared" si="78"/>
        <v>1.2364993673603994</v>
      </c>
      <c r="AI35" s="3">
        <f t="shared" si="78"/>
        <v>1.281013344585374</v>
      </c>
      <c r="AJ35" s="5">
        <f t="shared" si="78"/>
        <v>1.3476260385038135</v>
      </c>
      <c r="AK35" s="3">
        <f t="shared" si="78"/>
        <v>1.4038220443094225</v>
      </c>
      <c r="AL35" s="5">
        <f t="shared" si="9"/>
        <v>1.4473405276830145</v>
      </c>
      <c r="AM35" s="3">
        <f t="shared" si="10"/>
        <v>1.484971381402773</v>
      </c>
      <c r="AN35" s="5">
        <f t="shared" si="11"/>
        <v>1.5220956659378422</v>
      </c>
      <c r="AO35" s="3">
        <f t="shared" si="12"/>
        <v>1.543405005260972</v>
      </c>
      <c r="AP35" s="5">
        <f t="shared" si="13"/>
        <v>1.5600737793177903</v>
      </c>
      <c r="AQ35" s="3">
        <f t="shared" si="14"/>
        <v>1.5915872696600097</v>
      </c>
      <c r="AR35" s="5">
        <f t="shared" si="15"/>
        <v>1.64410964955879</v>
      </c>
      <c r="AS35" s="3">
        <f t="shared" si="16"/>
        <v>1.6983652679942298</v>
      </c>
      <c r="AT35" s="5">
        <f t="shared" si="17"/>
        <v>1.7408243996940853</v>
      </c>
      <c r="AU35" s="3">
        <f t="shared" si="18"/>
        <v>1.7756252819111882</v>
      </c>
      <c r="AV35" s="5">
        <f t="shared" si="19"/>
        <v>1.81105039519945</v>
      </c>
      <c r="AW35" s="3">
        <f t="shared" si="70"/>
        <v>1.8461633929521322</v>
      </c>
      <c r="AX35" s="5">
        <f t="shared" si="28"/>
        <v>1.8829930261505008</v>
      </c>
      <c r="AY35" s="3">
        <f t="shared" si="29"/>
        <v>1.9226316991690844</v>
      </c>
      <c r="AZ35" s="5">
        <f t="shared" si="30"/>
        <v>1.963206718794406</v>
      </c>
      <c r="BA35" s="3">
        <f t="shared" si="31"/>
        <v>2.0029400846874714</v>
      </c>
      <c r="BB35" s="5">
        <f t="shared" si="21"/>
        <v>2.043477614681076</v>
      </c>
      <c r="BC35" s="71">
        <f t="shared" si="22"/>
        <v>2.084835584262737</v>
      </c>
      <c r="BD35" s="5">
        <f t="shared" si="23"/>
        <v>2.127030598319771</v>
      </c>
      <c r="BE35" s="71">
        <f t="shared" si="24"/>
        <v>2.170079597806022</v>
      </c>
      <c r="BF35" s="13">
        <f t="shared" si="71"/>
        <v>1985</v>
      </c>
    </row>
    <row r="36" spans="1:58" ht="10.5" customHeight="1">
      <c r="A36" s="34" t="s">
        <v>67</v>
      </c>
      <c r="G36" s="52"/>
      <c r="H36" s="20"/>
      <c r="I36" s="21"/>
      <c r="AD36" s="4">
        <v>1</v>
      </c>
      <c r="AE36" s="1">
        <f aca="true" t="shared" si="79" ref="AE36:AK36">AD36*AE6</f>
        <v>1.041</v>
      </c>
      <c r="AF36" s="4">
        <f t="shared" si="79"/>
        <v>1.0961729999999998</v>
      </c>
      <c r="AG36" s="1">
        <f t="shared" si="79"/>
        <v>1.1487893039999997</v>
      </c>
      <c r="AH36" s="4">
        <f t="shared" si="79"/>
        <v>1.2004848226799996</v>
      </c>
      <c r="AI36" s="1">
        <f t="shared" si="79"/>
        <v>1.2437022762964796</v>
      </c>
      <c r="AJ36" s="4">
        <f t="shared" si="79"/>
        <v>1.3083747946638966</v>
      </c>
      <c r="AK36" s="1">
        <f t="shared" si="79"/>
        <v>1.3629340236013812</v>
      </c>
      <c r="AL36" s="4">
        <f t="shared" si="9"/>
        <v>1.405184978333024</v>
      </c>
      <c r="AM36" s="1">
        <f t="shared" si="10"/>
        <v>1.4417197877696826</v>
      </c>
      <c r="AN36" s="4">
        <f t="shared" si="11"/>
        <v>1.4777627824639246</v>
      </c>
      <c r="AO36" s="1">
        <f t="shared" si="12"/>
        <v>1.4984514614184195</v>
      </c>
      <c r="AP36" s="4">
        <f t="shared" si="13"/>
        <v>1.5146347372017384</v>
      </c>
      <c r="AQ36" s="1">
        <f t="shared" si="14"/>
        <v>1.5452303588932135</v>
      </c>
      <c r="AR36" s="4">
        <f t="shared" si="15"/>
        <v>1.5962229607366893</v>
      </c>
      <c r="AS36" s="1">
        <f t="shared" si="16"/>
        <v>1.648898318441</v>
      </c>
      <c r="AT36" s="4">
        <f t="shared" si="17"/>
        <v>1.6901207764020247</v>
      </c>
      <c r="AU36" s="1">
        <f t="shared" si="18"/>
        <v>1.723908040690474</v>
      </c>
      <c r="AV36" s="4">
        <f t="shared" si="19"/>
        <v>1.7583013545625732</v>
      </c>
      <c r="AW36" s="1">
        <f t="shared" si="70"/>
        <v>1.792391643642847</v>
      </c>
      <c r="AX36" s="4">
        <f t="shared" si="28"/>
        <v>1.8281485690781565</v>
      </c>
      <c r="AY36" s="1">
        <f t="shared" si="29"/>
        <v>1.8666327176398883</v>
      </c>
      <c r="AZ36" s="4">
        <f t="shared" si="30"/>
        <v>1.9060259405770936</v>
      </c>
      <c r="BA36" s="1">
        <f t="shared" si="31"/>
        <v>1.9446020239684192</v>
      </c>
      <c r="BB36" s="4">
        <f t="shared" si="21"/>
        <v>1.9839588492049285</v>
      </c>
      <c r="BC36" s="72">
        <f t="shared" si="22"/>
        <v>2.024112217730813</v>
      </c>
      <c r="BD36" s="73">
        <f t="shared" si="23"/>
        <v>2.065078250795895</v>
      </c>
      <c r="BE36" s="72">
        <f t="shared" si="24"/>
        <v>2.1068733959281776</v>
      </c>
      <c r="BF36" s="50">
        <f t="shared" si="71"/>
        <v>1986</v>
      </c>
    </row>
    <row r="37" spans="1:58" s="3" customFormat="1" ht="10.5" customHeight="1">
      <c r="A37" s="6" t="s">
        <v>68</v>
      </c>
      <c r="B37" s="5"/>
      <c r="D37" s="5"/>
      <c r="F37" s="5"/>
      <c r="G37" s="22"/>
      <c r="H37" s="17"/>
      <c r="I37" s="18"/>
      <c r="J37" s="5"/>
      <c r="L37" s="5"/>
      <c r="N37" s="5"/>
      <c r="P37" s="5"/>
      <c r="R37" s="5"/>
      <c r="T37" s="5"/>
      <c r="V37" s="5"/>
      <c r="X37" s="5"/>
      <c r="Z37" s="5"/>
      <c r="AB37" s="5"/>
      <c r="AD37" s="5"/>
      <c r="AE37" s="3">
        <v>1</v>
      </c>
      <c r="AF37" s="5">
        <f aca="true" t="shared" si="80" ref="AF37:AK37">AE37*AF6</f>
        <v>1.053</v>
      </c>
      <c r="AG37" s="3">
        <f t="shared" si="80"/>
        <v>1.1035439999999996</v>
      </c>
      <c r="AH37" s="5">
        <f t="shared" si="80"/>
        <v>1.1532034799999995</v>
      </c>
      <c r="AI37" s="3">
        <f t="shared" si="80"/>
        <v>1.1947188052799995</v>
      </c>
      <c r="AJ37" s="5">
        <f t="shared" si="80"/>
        <v>1.2568441831545596</v>
      </c>
      <c r="AK37" s="3">
        <f t="shared" si="80"/>
        <v>1.3092545855921047</v>
      </c>
      <c r="AL37" s="5">
        <f t="shared" si="9"/>
        <v>1.34984147774546</v>
      </c>
      <c r="AM37" s="3">
        <f t="shared" si="10"/>
        <v>1.3849373561668419</v>
      </c>
      <c r="AN37" s="5">
        <f t="shared" si="11"/>
        <v>1.4195607900710128</v>
      </c>
      <c r="AO37" s="3">
        <f t="shared" si="12"/>
        <v>1.439434641132007</v>
      </c>
      <c r="AP37" s="5">
        <f t="shared" si="13"/>
        <v>1.4549805352562324</v>
      </c>
      <c r="AQ37" s="3">
        <f t="shared" si="14"/>
        <v>1.4843711420684083</v>
      </c>
      <c r="AR37" s="5">
        <f t="shared" si="15"/>
        <v>1.5333553897566656</v>
      </c>
      <c r="AS37" s="3">
        <f t="shared" si="16"/>
        <v>1.5839561176186354</v>
      </c>
      <c r="AT37" s="5">
        <f t="shared" si="17"/>
        <v>1.6235550205591012</v>
      </c>
      <c r="AU37" s="3">
        <f t="shared" si="18"/>
        <v>1.6560115664653925</v>
      </c>
      <c r="AV37" s="5">
        <f t="shared" si="19"/>
        <v>1.6890502925673128</v>
      </c>
      <c r="AW37" s="3">
        <f t="shared" si="70"/>
        <v>1.7217979285714182</v>
      </c>
      <c r="AX37" s="5">
        <f t="shared" si="28"/>
        <v>1.756146560113502</v>
      </c>
      <c r="AY37" s="3">
        <f t="shared" si="29"/>
        <v>1.7931150025359148</v>
      </c>
      <c r="AZ37" s="5">
        <f t="shared" si="30"/>
        <v>1.83095671525177</v>
      </c>
      <c r="BA37" s="3">
        <f t="shared" si="31"/>
        <v>1.8680134716315255</v>
      </c>
      <c r="BB37" s="5">
        <f t="shared" si="21"/>
        <v>1.905820220177644</v>
      </c>
      <c r="BC37" s="71">
        <f t="shared" si="22"/>
        <v>1.9443921399911737</v>
      </c>
      <c r="BD37" s="5">
        <f t="shared" si="23"/>
        <v>1.983744717383183</v>
      </c>
      <c r="BE37" s="71">
        <f t="shared" si="24"/>
        <v>2.023893752092388</v>
      </c>
      <c r="BF37" s="13">
        <f t="shared" si="71"/>
        <v>1987</v>
      </c>
    </row>
    <row r="38" spans="1:58" ht="10.5" customHeight="1">
      <c r="A38" s="34" t="s">
        <v>69</v>
      </c>
      <c r="G38" s="52"/>
      <c r="H38" s="20"/>
      <c r="I38" s="53"/>
      <c r="AF38" s="4">
        <v>1</v>
      </c>
      <c r="AG38" s="1">
        <f>AF38*AG6</f>
        <v>1.0479999999999998</v>
      </c>
      <c r="AH38" s="4">
        <f>AG38*AH6</f>
        <v>1.0951599999999997</v>
      </c>
      <c r="AI38" s="1">
        <f>AH38*AI6</f>
        <v>1.1345857599999998</v>
      </c>
      <c r="AJ38" s="4">
        <f>AI38*AJ6</f>
        <v>1.1935842195199997</v>
      </c>
      <c r="AK38" s="1">
        <f>AJ38*AK6</f>
        <v>1.2433566814739838</v>
      </c>
      <c r="AL38" s="4">
        <f t="shared" si="9"/>
        <v>1.2819007385996772</v>
      </c>
      <c r="AM38" s="1">
        <f t="shared" si="10"/>
        <v>1.3152301578032688</v>
      </c>
      <c r="AN38" s="4">
        <f t="shared" si="11"/>
        <v>1.3481109117483503</v>
      </c>
      <c r="AO38" s="1">
        <f t="shared" si="12"/>
        <v>1.3669844645128273</v>
      </c>
      <c r="AP38" s="4">
        <f t="shared" si="13"/>
        <v>1.3817478967295658</v>
      </c>
      <c r="AQ38" s="1">
        <f t="shared" si="14"/>
        <v>1.409659204243503</v>
      </c>
      <c r="AR38" s="4">
        <f t="shared" si="15"/>
        <v>1.4561779579835386</v>
      </c>
      <c r="AS38" s="1">
        <f t="shared" si="16"/>
        <v>1.5042318305969953</v>
      </c>
      <c r="AT38" s="4">
        <f t="shared" si="17"/>
        <v>1.54183762636192</v>
      </c>
      <c r="AU38" s="1">
        <f t="shared" si="18"/>
        <v>1.572660556947192</v>
      </c>
      <c r="AV38" s="4">
        <f t="shared" si="19"/>
        <v>1.604036365211124</v>
      </c>
      <c r="AW38" s="1">
        <f t="shared" si="70"/>
        <v>1.6351357346357256</v>
      </c>
      <c r="AX38" s="4">
        <f t="shared" si="28"/>
        <v>1.667755517676641</v>
      </c>
      <c r="AY38" s="1">
        <f t="shared" si="29"/>
        <v>1.702863250271525</v>
      </c>
      <c r="AZ38" s="4">
        <f t="shared" si="30"/>
        <v>1.738800299384398</v>
      </c>
      <c r="BA38" s="1">
        <f t="shared" si="31"/>
        <v>1.7739919008846408</v>
      </c>
      <c r="BB38" s="4">
        <f t="shared" si="21"/>
        <v>1.8098957456577829</v>
      </c>
      <c r="BC38" s="72">
        <f t="shared" si="22"/>
        <v>1.8465262488045346</v>
      </c>
      <c r="BD38" s="73">
        <f t="shared" si="23"/>
        <v>1.8838981171730145</v>
      </c>
      <c r="BE38" s="72">
        <f t="shared" si="24"/>
        <v>1.9220263552634278</v>
      </c>
      <c r="BF38" s="50">
        <f t="shared" si="71"/>
        <v>1988</v>
      </c>
    </row>
    <row r="39" spans="1:58" s="3" customFormat="1" ht="10.5" customHeight="1">
      <c r="A39" s="6" t="s">
        <v>70</v>
      </c>
      <c r="B39" s="5"/>
      <c r="D39" s="5"/>
      <c r="F39" s="5"/>
      <c r="G39" s="22"/>
      <c r="H39" s="17"/>
      <c r="I39" s="51"/>
      <c r="J39" s="5"/>
      <c r="L39" s="5"/>
      <c r="N39" s="5"/>
      <c r="P39" s="5"/>
      <c r="R39" s="5"/>
      <c r="T39" s="5"/>
      <c r="V39" s="5"/>
      <c r="X39" s="5"/>
      <c r="Z39" s="5"/>
      <c r="AB39" s="5"/>
      <c r="AD39" s="5"/>
      <c r="AF39" s="5"/>
      <c r="AG39" s="3">
        <v>1</v>
      </c>
      <c r="AH39" s="5">
        <f>AG39*AH6</f>
        <v>1.045</v>
      </c>
      <c r="AI39" s="3">
        <f>AH39*AI6</f>
        <v>1.08262</v>
      </c>
      <c r="AJ39" s="5">
        <f>AI39*AJ6</f>
        <v>1.13891624</v>
      </c>
      <c r="AK39" s="3">
        <f>AJ39*AK6</f>
        <v>1.186409047208</v>
      </c>
      <c r="AL39" s="5">
        <f t="shared" si="9"/>
        <v>1.223187727671448</v>
      </c>
      <c r="AM39" s="3">
        <f t="shared" si="10"/>
        <v>1.2549906085909057</v>
      </c>
      <c r="AN39" s="5">
        <f t="shared" si="11"/>
        <v>1.2863653738056782</v>
      </c>
      <c r="AO39" s="3">
        <f t="shared" si="12"/>
        <v>1.3043744890389577</v>
      </c>
      <c r="AP39" s="5">
        <f t="shared" si="13"/>
        <v>1.3184617335205784</v>
      </c>
      <c r="AQ39" s="3">
        <f t="shared" si="14"/>
        <v>1.345094660537694</v>
      </c>
      <c r="AR39" s="5">
        <f t="shared" si="15"/>
        <v>1.3894827843354378</v>
      </c>
      <c r="AS39" s="3">
        <f t="shared" si="16"/>
        <v>1.4353357162185072</v>
      </c>
      <c r="AT39" s="5">
        <f t="shared" si="17"/>
        <v>1.4712191091239697</v>
      </c>
      <c r="AU39" s="3">
        <f t="shared" si="18"/>
        <v>1.500630302430527</v>
      </c>
      <c r="AV39" s="5">
        <f t="shared" si="19"/>
        <v>1.5305690507739735</v>
      </c>
      <c r="AW39" s="3">
        <f t="shared" si="70"/>
        <v>1.5602440215989752</v>
      </c>
      <c r="AX39" s="5">
        <f t="shared" si="28"/>
        <v>1.5913697687754211</v>
      </c>
      <c r="AY39" s="3">
        <f t="shared" si="29"/>
        <v>1.6248695136178677</v>
      </c>
      <c r="AZ39" s="5">
        <f t="shared" si="30"/>
        <v>1.6591605910156473</v>
      </c>
      <c r="BA39" s="3">
        <f t="shared" si="31"/>
        <v>1.692740363439543</v>
      </c>
      <c r="BB39" s="5">
        <f t="shared" si="21"/>
        <v>1.726999757307045</v>
      </c>
      <c r="BC39" s="71">
        <f aca="true" t="shared" si="81" ref="BC39:BC60">BB39*$BC$6</f>
        <v>1.7619525274852434</v>
      </c>
      <c r="BD39" s="5">
        <f aca="true" t="shared" si="82" ref="BD39:BD61">BC39*$BD$6</f>
        <v>1.7976127072261594</v>
      </c>
      <c r="BE39" s="71">
        <f aca="true" t="shared" si="83" ref="BE39:BE62">BD39*$BE$6</f>
        <v>1.8339946138009813</v>
      </c>
      <c r="BF39" s="13">
        <f t="shared" si="71"/>
        <v>1989</v>
      </c>
    </row>
    <row r="40" spans="1:58" ht="10.5" customHeight="1">
      <c r="A40" s="34" t="s">
        <v>71</v>
      </c>
      <c r="G40" s="52"/>
      <c r="H40" s="20"/>
      <c r="I40" s="21"/>
      <c r="AH40" s="4">
        <v>1</v>
      </c>
      <c r="AI40" s="1">
        <f>AH40*AI6</f>
        <v>1.036</v>
      </c>
      <c r="AJ40" s="4">
        <f>AI40*AJ6</f>
        <v>1.0898720000000002</v>
      </c>
      <c r="AK40" s="1">
        <f>AJ40*AK6</f>
        <v>1.1353196624000002</v>
      </c>
      <c r="AL40" s="4">
        <f t="shared" si="9"/>
        <v>1.1705145719344001</v>
      </c>
      <c r="AM40" s="1">
        <f t="shared" si="10"/>
        <v>1.2009479508046945</v>
      </c>
      <c r="AN40" s="4">
        <f t="shared" si="11"/>
        <v>1.2309716495748118</v>
      </c>
      <c r="AO40" s="1">
        <f t="shared" si="12"/>
        <v>1.2482052526688592</v>
      </c>
      <c r="AP40" s="4">
        <f t="shared" si="13"/>
        <v>1.2616858693976827</v>
      </c>
      <c r="AQ40" s="1">
        <f t="shared" si="14"/>
        <v>1.2871719239595159</v>
      </c>
      <c r="AR40" s="4">
        <f t="shared" si="15"/>
        <v>1.3296485974501797</v>
      </c>
      <c r="AS40" s="1">
        <f t="shared" si="16"/>
        <v>1.3735270011660354</v>
      </c>
      <c r="AT40" s="4">
        <f t="shared" si="17"/>
        <v>1.4078651761951861</v>
      </c>
      <c r="AU40" s="1">
        <f t="shared" si="18"/>
        <v>1.436009858785193</v>
      </c>
      <c r="AV40" s="4">
        <f t="shared" si="19"/>
        <v>1.4646593787310749</v>
      </c>
      <c r="AW40" s="1">
        <f t="shared" si="70"/>
        <v>1.493056479999019</v>
      </c>
      <c r="AX40" s="4">
        <f t="shared" si="28"/>
        <v>1.522841883995618</v>
      </c>
      <c r="AY40" s="1">
        <f t="shared" si="29"/>
        <v>1.5548990560936529</v>
      </c>
      <c r="AZ40" s="4">
        <f t="shared" si="30"/>
        <v>1.5877134842254994</v>
      </c>
      <c r="BA40" s="1">
        <f t="shared" si="31"/>
        <v>1.619847237741189</v>
      </c>
      <c r="BB40" s="4">
        <f aca="true" t="shared" si="84" ref="BB40:BB59">BA40*$BB$6</f>
        <v>1.6526313467053058</v>
      </c>
      <c r="BC40" s="70">
        <f t="shared" si="81"/>
        <v>1.686078973670089</v>
      </c>
      <c r="BD40" s="4">
        <f t="shared" si="82"/>
        <v>1.720203547584841</v>
      </c>
      <c r="BE40" s="70">
        <f t="shared" si="83"/>
        <v>1.7550187691875412</v>
      </c>
      <c r="BF40" s="50">
        <f t="shared" si="71"/>
        <v>1990</v>
      </c>
    </row>
    <row r="41" spans="1:58" s="3" customFormat="1" ht="10.5" customHeight="1">
      <c r="A41" s="6" t="s">
        <v>72</v>
      </c>
      <c r="B41" s="5"/>
      <c r="D41" s="5"/>
      <c r="F41" s="5"/>
      <c r="G41" s="22"/>
      <c r="H41" s="17"/>
      <c r="I41" s="18"/>
      <c r="J41" s="5"/>
      <c r="L41" s="5"/>
      <c r="N41" s="5"/>
      <c r="P41" s="5"/>
      <c r="R41" s="5"/>
      <c r="T41" s="5"/>
      <c r="V41" s="5"/>
      <c r="X41" s="5"/>
      <c r="Z41" s="5"/>
      <c r="AB41" s="5"/>
      <c r="AD41" s="5"/>
      <c r="AF41" s="5"/>
      <c r="AH41" s="5"/>
      <c r="AI41" s="3">
        <v>1</v>
      </c>
      <c r="AJ41" s="5">
        <f>AI41*AJ6</f>
        <v>1.052</v>
      </c>
      <c r="AK41" s="3">
        <f>AJ41*AK6</f>
        <v>1.0958684</v>
      </c>
      <c r="AL41" s="5">
        <f t="shared" si="9"/>
        <v>1.1298403204</v>
      </c>
      <c r="AM41" s="3">
        <f t="shared" si="10"/>
        <v>1.1592161687304001</v>
      </c>
      <c r="AN41" s="5">
        <f t="shared" si="11"/>
        <v>1.18819657294866</v>
      </c>
      <c r="AO41" s="3">
        <f t="shared" si="12"/>
        <v>1.2048313249699414</v>
      </c>
      <c r="AP41" s="5">
        <f t="shared" si="13"/>
        <v>1.2178435032796167</v>
      </c>
      <c r="AQ41" s="3">
        <f t="shared" si="14"/>
        <v>1.2424439420458648</v>
      </c>
      <c r="AR41" s="5">
        <f t="shared" si="15"/>
        <v>1.2834445921333784</v>
      </c>
      <c r="AS41" s="3">
        <f t="shared" si="16"/>
        <v>1.3257982636737797</v>
      </c>
      <c r="AT41" s="5">
        <f t="shared" si="17"/>
        <v>1.3589432202656242</v>
      </c>
      <c r="AU41" s="3">
        <f t="shared" si="18"/>
        <v>1.3861099023023105</v>
      </c>
      <c r="AV41" s="5">
        <f t="shared" si="19"/>
        <v>1.4137638790840497</v>
      </c>
      <c r="AW41" s="3">
        <f t="shared" si="70"/>
        <v>1.4411742084932622</v>
      </c>
      <c r="AX41" s="5">
        <f t="shared" si="28"/>
        <v>1.4699245984513694</v>
      </c>
      <c r="AY41" s="3">
        <f t="shared" si="29"/>
        <v>1.5008678147622139</v>
      </c>
      <c r="AZ41" s="5">
        <f t="shared" si="30"/>
        <v>1.5325419731906371</v>
      </c>
      <c r="BA41" s="3">
        <f t="shared" si="31"/>
        <v>1.563559109788793</v>
      </c>
      <c r="BB41" s="5">
        <f t="shared" si="84"/>
        <v>1.5952040026112995</v>
      </c>
      <c r="BC41" s="71">
        <f t="shared" si="81"/>
        <v>1.6274893568244106</v>
      </c>
      <c r="BD41" s="5">
        <f t="shared" si="82"/>
        <v>1.660428134734403</v>
      </c>
      <c r="BE41" s="71">
        <f t="shared" si="83"/>
        <v>1.6940335609918358</v>
      </c>
      <c r="BF41" s="13">
        <f t="shared" si="71"/>
        <v>1991</v>
      </c>
    </row>
    <row r="42" spans="1:58" ht="10.5" customHeight="1">
      <c r="A42" s="34" t="s">
        <v>73</v>
      </c>
      <c r="G42" s="52"/>
      <c r="H42" s="20"/>
      <c r="I42" s="21"/>
      <c r="AJ42" s="4">
        <v>1</v>
      </c>
      <c r="AK42" s="1">
        <f>AJ42*AK6</f>
        <v>1.0417</v>
      </c>
      <c r="AL42" s="4">
        <f t="shared" si="9"/>
        <v>1.0739927</v>
      </c>
      <c r="AM42" s="1">
        <f t="shared" si="10"/>
        <v>1.1019165102000001</v>
      </c>
      <c r="AN42" s="4">
        <f t="shared" si="11"/>
        <v>1.1294644229550002</v>
      </c>
      <c r="AO42" s="1">
        <f t="shared" si="12"/>
        <v>1.1452769248763701</v>
      </c>
      <c r="AP42" s="4">
        <f t="shared" si="13"/>
        <v>1.1576459156650347</v>
      </c>
      <c r="AQ42" s="1">
        <f t="shared" si="14"/>
        <v>1.1810303631614685</v>
      </c>
      <c r="AR42" s="4">
        <f t="shared" si="15"/>
        <v>1.2200043651457968</v>
      </c>
      <c r="AS42" s="1">
        <f t="shared" si="16"/>
        <v>1.260264509195608</v>
      </c>
      <c r="AT42" s="4">
        <f t="shared" si="17"/>
        <v>1.2917711219254981</v>
      </c>
      <c r="AU42" s="1">
        <f t="shared" si="18"/>
        <v>1.317594964165694</v>
      </c>
      <c r="AV42" s="4">
        <f t="shared" si="19"/>
        <v>1.34388201433845</v>
      </c>
      <c r="AW42" s="1">
        <f t="shared" si="70"/>
        <v>1.3699374605449257</v>
      </c>
      <c r="AX42" s="4">
        <f t="shared" si="28"/>
        <v>1.3972667285659401</v>
      </c>
      <c r="AY42" s="1">
        <f t="shared" si="29"/>
        <v>1.426680432283473</v>
      </c>
      <c r="AZ42" s="4">
        <f t="shared" si="30"/>
        <v>1.4567889478998448</v>
      </c>
      <c r="BA42" s="1">
        <f t="shared" si="31"/>
        <v>1.4862729180501832</v>
      </c>
      <c r="BB42" s="4">
        <f t="shared" si="84"/>
        <v>1.516353614649524</v>
      </c>
      <c r="BC42" s="70">
        <f t="shared" si="81"/>
        <v>1.547043114852101</v>
      </c>
      <c r="BD42" s="4">
        <f t="shared" si="82"/>
        <v>1.5783537402418277</v>
      </c>
      <c r="BE42" s="70">
        <f t="shared" si="83"/>
        <v>1.6102980617793112</v>
      </c>
      <c r="BF42" s="50">
        <f t="shared" si="71"/>
        <v>1992</v>
      </c>
    </row>
    <row r="43" spans="1:58" s="3" customFormat="1" ht="10.5" customHeight="1">
      <c r="A43" s="6" t="s">
        <v>74</v>
      </c>
      <c r="B43" s="5"/>
      <c r="D43" s="5"/>
      <c r="F43" s="5"/>
      <c r="G43" s="22"/>
      <c r="H43" s="17"/>
      <c r="I43" s="18"/>
      <c r="J43" s="5"/>
      <c r="L43" s="5"/>
      <c r="N43" s="5"/>
      <c r="P43" s="5"/>
      <c r="R43" s="5"/>
      <c r="T43" s="5"/>
      <c r="V43" s="5"/>
      <c r="X43" s="5"/>
      <c r="Z43" s="5"/>
      <c r="AB43" s="5"/>
      <c r="AD43" s="5"/>
      <c r="AF43" s="5"/>
      <c r="AH43" s="5"/>
      <c r="AJ43" s="5"/>
      <c r="AK43" s="3">
        <v>1</v>
      </c>
      <c r="AL43" s="5">
        <f t="shared" si="9"/>
        <v>1.031</v>
      </c>
      <c r="AM43" s="3">
        <f t="shared" si="10"/>
        <v>1.057806</v>
      </c>
      <c r="AN43" s="5">
        <f t="shared" si="11"/>
        <v>1.0842511499999998</v>
      </c>
      <c r="AO43" s="3">
        <f t="shared" si="12"/>
        <v>1.0994306660999997</v>
      </c>
      <c r="AP43" s="5">
        <f t="shared" si="13"/>
        <v>1.1113045172938796</v>
      </c>
      <c r="AQ43" s="3">
        <f t="shared" si="14"/>
        <v>1.1337528685432159</v>
      </c>
      <c r="AR43" s="5">
        <f t="shared" si="15"/>
        <v>1.171166713205142</v>
      </c>
      <c r="AS43" s="3">
        <f t="shared" si="16"/>
        <v>1.2098152147409116</v>
      </c>
      <c r="AT43" s="5">
        <f t="shared" si="17"/>
        <v>1.2400605951094343</v>
      </c>
      <c r="AU43" s="3">
        <f t="shared" si="18"/>
        <v>1.264850690376974</v>
      </c>
      <c r="AV43" s="5">
        <f t="shared" si="19"/>
        <v>1.290085451030479</v>
      </c>
      <c r="AW43" s="3">
        <f t="shared" si="70"/>
        <v>1.3150978789910008</v>
      </c>
      <c r="AX43" s="5">
        <f t="shared" si="28"/>
        <v>1.341333136762926</v>
      </c>
      <c r="AY43" s="3">
        <f t="shared" si="29"/>
        <v>1.3695693887716933</v>
      </c>
      <c r="AZ43" s="5">
        <f t="shared" si="30"/>
        <v>1.3984726388594075</v>
      </c>
      <c r="BA43" s="3">
        <f t="shared" si="31"/>
        <v>1.4267763444851524</v>
      </c>
      <c r="BB43" s="5">
        <f t="shared" si="84"/>
        <v>1.4556528891710896</v>
      </c>
      <c r="BC43" s="71">
        <f t="shared" si="81"/>
        <v>1.4851138666142853</v>
      </c>
      <c r="BD43" s="5">
        <f t="shared" si="82"/>
        <v>1.5151711051567895</v>
      </c>
      <c r="BE43" s="71">
        <f t="shared" si="83"/>
        <v>1.5458366725346178</v>
      </c>
      <c r="BF43" s="13">
        <f t="shared" si="71"/>
        <v>1993</v>
      </c>
    </row>
    <row r="44" spans="1:58" ht="10.5" customHeight="1">
      <c r="A44" s="34" t="s">
        <v>75</v>
      </c>
      <c r="G44" s="52"/>
      <c r="H44" s="20"/>
      <c r="I44" s="21"/>
      <c r="AL44" s="4">
        <v>1</v>
      </c>
      <c r="AM44" s="1">
        <f t="shared" si="10"/>
        <v>1.026</v>
      </c>
      <c r="AN44" s="4">
        <f t="shared" si="11"/>
        <v>1.05165</v>
      </c>
      <c r="AO44" s="1">
        <f t="shared" si="12"/>
        <v>1.0663731</v>
      </c>
      <c r="AP44" s="4">
        <f t="shared" si="13"/>
        <v>1.07788992948</v>
      </c>
      <c r="AQ44" s="1">
        <f t="shared" si="14"/>
        <v>1.099663306055496</v>
      </c>
      <c r="AR44" s="4">
        <f t="shared" si="15"/>
        <v>1.135952195155327</v>
      </c>
      <c r="AS44" s="1">
        <f t="shared" si="16"/>
        <v>1.1734386175954528</v>
      </c>
      <c r="AT44" s="4">
        <f t="shared" si="17"/>
        <v>1.202774583035339</v>
      </c>
      <c r="AU44" s="1">
        <f t="shared" si="18"/>
        <v>1.2268192923152028</v>
      </c>
      <c r="AV44" s="4">
        <f t="shared" si="19"/>
        <v>1.2512952968287865</v>
      </c>
      <c r="AW44" s="1">
        <f t="shared" si="70"/>
        <v>1.27555565372551</v>
      </c>
      <c r="AX44" s="4">
        <f t="shared" si="28"/>
        <v>1.301002072514962</v>
      </c>
      <c r="AY44" s="1">
        <f t="shared" si="29"/>
        <v>1.3283893198561525</v>
      </c>
      <c r="AZ44" s="4">
        <f t="shared" si="30"/>
        <v>1.3564235100479218</v>
      </c>
      <c r="BA44" s="1">
        <f t="shared" si="31"/>
        <v>1.3838761828178006</v>
      </c>
      <c r="BB44" s="4">
        <f t="shared" si="84"/>
        <v>1.411884470583016</v>
      </c>
      <c r="BC44" s="70">
        <f t="shared" si="81"/>
        <v>1.4404596184425658</v>
      </c>
      <c r="BD44" s="4">
        <f t="shared" si="82"/>
        <v>1.4696130990851497</v>
      </c>
      <c r="BE44" s="70">
        <f t="shared" si="83"/>
        <v>1.4993566173953612</v>
      </c>
      <c r="BF44" s="50">
        <f t="shared" si="71"/>
        <v>1994</v>
      </c>
    </row>
    <row r="45" spans="1:58" s="3" customFormat="1" ht="10.5" customHeight="1">
      <c r="A45" s="6" t="s">
        <v>76</v>
      </c>
      <c r="B45" s="5"/>
      <c r="D45" s="5"/>
      <c r="F45" s="5"/>
      <c r="G45" s="22"/>
      <c r="H45" s="17"/>
      <c r="I45" s="18"/>
      <c r="J45" s="5"/>
      <c r="L45" s="5"/>
      <c r="N45" s="5"/>
      <c r="P45" s="5"/>
      <c r="R45" s="5"/>
      <c r="T45" s="5"/>
      <c r="V45" s="5"/>
      <c r="X45" s="5"/>
      <c r="Z45" s="5"/>
      <c r="AB45" s="5"/>
      <c r="AD45" s="5"/>
      <c r="AF45" s="5"/>
      <c r="AH45" s="5"/>
      <c r="AJ45" s="5"/>
      <c r="AL45" s="5"/>
      <c r="AM45" s="3">
        <v>1</v>
      </c>
      <c r="AN45" s="5">
        <f t="shared" si="11"/>
        <v>1.025</v>
      </c>
      <c r="AO45" s="3">
        <f t="shared" si="12"/>
        <v>1.03935</v>
      </c>
      <c r="AP45" s="5">
        <f t="shared" si="13"/>
        <v>1.05057498</v>
      </c>
      <c r="AQ45" s="3">
        <f t="shared" si="14"/>
        <v>1.071796594596</v>
      </c>
      <c r="AR45" s="5">
        <f t="shared" si="15"/>
        <v>1.107165882217668</v>
      </c>
      <c r="AS45" s="3">
        <f t="shared" si="16"/>
        <v>1.143702356330851</v>
      </c>
      <c r="AT45" s="5">
        <f t="shared" si="17"/>
        <v>1.1722949152391222</v>
      </c>
      <c r="AU45" s="3">
        <f t="shared" si="18"/>
        <v>1.195730304400783</v>
      </c>
      <c r="AV45" s="5">
        <f t="shared" si="19"/>
        <v>1.2195860592873167</v>
      </c>
      <c r="AW45" s="3">
        <f t="shared" si="70"/>
        <v>1.2432316313114138</v>
      </c>
      <c r="AX45" s="5">
        <f t="shared" si="28"/>
        <v>1.268033209078911</v>
      </c>
      <c r="AY45" s="3">
        <f t="shared" si="29"/>
        <v>1.2947264326083363</v>
      </c>
      <c r="AZ45" s="5">
        <f t="shared" si="30"/>
        <v>1.3220502047250706</v>
      </c>
      <c r="BA45" s="3">
        <f t="shared" si="31"/>
        <v>1.348807195728851</v>
      </c>
      <c r="BB45" s="5">
        <f t="shared" si="84"/>
        <v>1.3761057218158057</v>
      </c>
      <c r="BC45" s="71">
        <f t="shared" si="81"/>
        <v>1.4039567431214097</v>
      </c>
      <c r="BD45" s="5">
        <f t="shared" si="82"/>
        <v>1.4323714416034605</v>
      </c>
      <c r="BE45" s="71">
        <f t="shared" si="83"/>
        <v>1.461361225531542</v>
      </c>
      <c r="BF45" s="13">
        <f t="shared" si="71"/>
        <v>1995</v>
      </c>
    </row>
    <row r="46" spans="1:58" ht="10.5" customHeight="1">
      <c r="A46" s="34" t="s">
        <v>77</v>
      </c>
      <c r="G46" s="52"/>
      <c r="H46" s="20"/>
      <c r="I46" s="21"/>
      <c r="AN46" s="4">
        <v>1</v>
      </c>
      <c r="AO46" s="1">
        <f t="shared" si="12"/>
        <v>1.014</v>
      </c>
      <c r="AP46" s="4">
        <f t="shared" si="13"/>
        <v>1.0249511999999998</v>
      </c>
      <c r="AQ46" s="1">
        <f t="shared" si="14"/>
        <v>1.0456552142399997</v>
      </c>
      <c r="AR46" s="4">
        <f t="shared" si="15"/>
        <v>1.0801618363099197</v>
      </c>
      <c r="AS46" s="1">
        <f t="shared" si="16"/>
        <v>1.115807176908147</v>
      </c>
      <c r="AT46" s="4">
        <f t="shared" si="17"/>
        <v>1.1437023563308506</v>
      </c>
      <c r="AU46" s="1">
        <f t="shared" si="18"/>
        <v>1.1665661506349099</v>
      </c>
      <c r="AV46" s="4">
        <f t="shared" si="19"/>
        <v>1.1898400578412842</v>
      </c>
      <c r="AW46" s="1">
        <f t="shared" si="70"/>
        <v>1.2129089085965008</v>
      </c>
      <c r="AX46" s="4">
        <f t="shared" si="28"/>
        <v>1.2371055698330835</v>
      </c>
      <c r="AY46" s="1">
        <f t="shared" si="29"/>
        <v>1.2631477391300838</v>
      </c>
      <c r="AZ46" s="4">
        <f t="shared" si="30"/>
        <v>1.2898050777805563</v>
      </c>
      <c r="BA46" s="1">
        <f t="shared" si="31"/>
        <v>1.315909459247659</v>
      </c>
      <c r="BB46" s="4">
        <f t="shared" si="84"/>
        <v>1.3425421676251756</v>
      </c>
      <c r="BC46" s="70">
        <f t="shared" si="81"/>
        <v>1.369713895728204</v>
      </c>
      <c r="BD46" s="4">
        <f t="shared" si="82"/>
        <v>1.3974355527838633</v>
      </c>
      <c r="BE46" s="70">
        <f t="shared" si="83"/>
        <v>1.42571826881126</v>
      </c>
      <c r="BF46" s="50">
        <f t="shared" si="71"/>
        <v>1996</v>
      </c>
    </row>
    <row r="47" spans="1:58" s="3" customFormat="1" ht="10.5" customHeight="1">
      <c r="A47" s="6" t="s">
        <v>78</v>
      </c>
      <c r="B47" s="5"/>
      <c r="D47" s="5"/>
      <c r="F47" s="5"/>
      <c r="G47" s="22"/>
      <c r="H47" s="17"/>
      <c r="I47" s="18"/>
      <c r="J47" s="5"/>
      <c r="L47" s="5"/>
      <c r="N47" s="5"/>
      <c r="P47" s="5"/>
      <c r="R47" s="5"/>
      <c r="T47" s="5"/>
      <c r="V47" s="5"/>
      <c r="X47" s="5"/>
      <c r="Z47" s="5"/>
      <c r="AB47" s="5"/>
      <c r="AD47" s="5"/>
      <c r="AF47" s="5"/>
      <c r="AH47" s="5"/>
      <c r="AJ47" s="5"/>
      <c r="AL47" s="5"/>
      <c r="AN47" s="5"/>
      <c r="AO47" s="3">
        <v>1</v>
      </c>
      <c r="AP47" s="5">
        <f t="shared" si="13"/>
        <v>1.0108</v>
      </c>
      <c r="AQ47" s="3">
        <f t="shared" si="14"/>
        <v>1.0312181599999999</v>
      </c>
      <c r="AR47" s="5">
        <f t="shared" si="15"/>
        <v>1.0652483592799997</v>
      </c>
      <c r="AS47" s="3">
        <f t="shared" si="16"/>
        <v>1.1004015551362396</v>
      </c>
      <c r="AT47" s="5">
        <f t="shared" si="17"/>
        <v>1.1279115940146456</v>
      </c>
      <c r="AU47" s="3">
        <f t="shared" si="18"/>
        <v>1.1504597146300886</v>
      </c>
      <c r="AV47" s="5">
        <f t="shared" si="19"/>
        <v>1.1734122858395308</v>
      </c>
      <c r="AW47" s="3">
        <f t="shared" si="70"/>
        <v>1.1961626317519731</v>
      </c>
      <c r="AX47" s="5">
        <f t="shared" si="28"/>
        <v>1.2200252167979126</v>
      </c>
      <c r="AY47" s="3">
        <f t="shared" si="29"/>
        <v>1.2457078295168478</v>
      </c>
      <c r="AZ47" s="5">
        <f t="shared" si="30"/>
        <v>1.2719971181267813</v>
      </c>
      <c r="BA47" s="3">
        <f t="shared" si="31"/>
        <v>1.2977410840706696</v>
      </c>
      <c r="BB47" s="5">
        <f t="shared" si="84"/>
        <v>1.3240060824705875</v>
      </c>
      <c r="BC47" s="71">
        <f t="shared" si="81"/>
        <v>1.350802658509077</v>
      </c>
      <c r="BD47" s="5">
        <f t="shared" si="82"/>
        <v>1.3781415707927647</v>
      </c>
      <c r="BE47" s="71">
        <f t="shared" si="83"/>
        <v>1.406033795671854</v>
      </c>
      <c r="BF47" s="13">
        <f t="shared" si="71"/>
        <v>1997</v>
      </c>
    </row>
    <row r="48" spans="1:58" s="2" customFormat="1" ht="10.5" customHeight="1">
      <c r="A48" s="34" t="s">
        <v>79</v>
      </c>
      <c r="B48" s="4"/>
      <c r="C48" s="1"/>
      <c r="D48" s="4"/>
      <c r="E48" s="1"/>
      <c r="F48" s="4"/>
      <c r="G48" s="52"/>
      <c r="H48" s="20"/>
      <c r="I48" s="21"/>
      <c r="J48" s="4"/>
      <c r="K48" s="1"/>
      <c r="L48" s="4"/>
      <c r="M48" s="1"/>
      <c r="N48" s="4"/>
      <c r="O48" s="1"/>
      <c r="P48" s="4"/>
      <c r="Q48" s="1"/>
      <c r="R48" s="4"/>
      <c r="S48" s="1"/>
      <c r="T48" s="4"/>
      <c r="U48" s="1"/>
      <c r="V48" s="4"/>
      <c r="W48" s="1"/>
      <c r="X48" s="4"/>
      <c r="Y48" s="1"/>
      <c r="Z48" s="4"/>
      <c r="AA48" s="1"/>
      <c r="AB48" s="4"/>
      <c r="AC48" s="1"/>
      <c r="AD48" s="4"/>
      <c r="AE48" s="1"/>
      <c r="AF48" s="4"/>
      <c r="AG48" s="1"/>
      <c r="AH48" s="4"/>
      <c r="AI48" s="1"/>
      <c r="AJ48" s="4"/>
      <c r="AK48" s="1"/>
      <c r="AL48" s="4"/>
      <c r="AM48" s="1"/>
      <c r="AN48" s="4"/>
      <c r="AO48" s="1"/>
      <c r="AP48" s="4">
        <v>1</v>
      </c>
      <c r="AQ48" s="1">
        <f t="shared" si="14"/>
        <v>1.0202</v>
      </c>
      <c r="AR48" s="4">
        <f t="shared" si="15"/>
        <v>1.0538665999999999</v>
      </c>
      <c r="AS48" s="1">
        <f t="shared" si="16"/>
        <v>1.0886441977999999</v>
      </c>
      <c r="AT48" s="4">
        <f t="shared" si="17"/>
        <v>1.1158603027449998</v>
      </c>
      <c r="AU48" s="1">
        <f t="shared" si="18"/>
        <v>1.1381675055699336</v>
      </c>
      <c r="AV48" s="4">
        <f t="shared" si="19"/>
        <v>1.1608748375935212</v>
      </c>
      <c r="AW48" s="1">
        <f t="shared" si="70"/>
        <v>1.1833821050177815</v>
      </c>
      <c r="AX48" s="4">
        <f t="shared" si="28"/>
        <v>1.206989727738339</v>
      </c>
      <c r="AY48" s="1">
        <f t="shared" si="29"/>
        <v>1.2323979318528377</v>
      </c>
      <c r="AZ48" s="4">
        <f t="shared" si="30"/>
        <v>1.2584063297653165</v>
      </c>
      <c r="BA48" s="1">
        <f t="shared" si="31"/>
        <v>1.2838752315697173</v>
      </c>
      <c r="BB48" s="4">
        <f t="shared" si="84"/>
        <v>1.3098595988035102</v>
      </c>
      <c r="BC48" s="70">
        <f t="shared" si="81"/>
        <v>1.336369863978114</v>
      </c>
      <c r="BD48" s="4">
        <f t="shared" si="82"/>
        <v>1.3634166707486797</v>
      </c>
      <c r="BE48" s="70">
        <f t="shared" si="83"/>
        <v>1.3910108781874304</v>
      </c>
      <c r="BF48" s="50">
        <f t="shared" si="71"/>
        <v>1998</v>
      </c>
    </row>
    <row r="49" spans="1:58" s="8" customFormat="1" ht="10.5" customHeight="1">
      <c r="A49" s="6" t="s">
        <v>80</v>
      </c>
      <c r="B49" s="7"/>
      <c r="D49" s="7"/>
      <c r="F49" s="7"/>
      <c r="G49" s="22"/>
      <c r="H49" s="17"/>
      <c r="I49" s="18"/>
      <c r="J49" s="7"/>
      <c r="L49" s="7"/>
      <c r="N49" s="7"/>
      <c r="P49" s="7"/>
      <c r="R49" s="7"/>
      <c r="T49" s="7"/>
      <c r="V49" s="7"/>
      <c r="X49" s="7"/>
      <c r="Z49" s="7"/>
      <c r="AB49" s="7"/>
      <c r="AD49" s="7"/>
      <c r="AF49" s="7"/>
      <c r="AH49" s="7"/>
      <c r="AJ49" s="7"/>
      <c r="AL49" s="7"/>
      <c r="AN49" s="7"/>
      <c r="AP49" s="7"/>
      <c r="AQ49" s="3">
        <v>1</v>
      </c>
      <c r="AR49" s="5">
        <f t="shared" si="15"/>
        <v>1.033</v>
      </c>
      <c r="AS49" s="3">
        <f t="shared" si="16"/>
        <v>1.0670889999999997</v>
      </c>
      <c r="AT49" s="5">
        <f t="shared" si="17"/>
        <v>1.0937662249999995</v>
      </c>
      <c r="AU49" s="3">
        <f t="shared" si="18"/>
        <v>1.1156317443343788</v>
      </c>
      <c r="AV49" s="5">
        <f t="shared" si="19"/>
        <v>1.1378894702935902</v>
      </c>
      <c r="AW49" s="3">
        <f t="shared" si="70"/>
        <v>1.1599510929403853</v>
      </c>
      <c r="AX49" s="5">
        <f t="shared" si="28"/>
        <v>1.1830912838054681</v>
      </c>
      <c r="AY49" s="3">
        <f t="shared" si="29"/>
        <v>1.2079964044822948</v>
      </c>
      <c r="AZ49" s="5">
        <f t="shared" si="30"/>
        <v>1.2334898350963692</v>
      </c>
      <c r="BA49" s="3">
        <f t="shared" si="31"/>
        <v>1.2584544516464582</v>
      </c>
      <c r="BB49" s="5">
        <f t="shared" si="84"/>
        <v>1.283924327390227</v>
      </c>
      <c r="BC49" s="71">
        <f t="shared" si="81"/>
        <v>1.3099096882749592</v>
      </c>
      <c r="BD49" s="5">
        <f t="shared" si="82"/>
        <v>1.3364209672110163</v>
      </c>
      <c r="BE49" s="71">
        <f t="shared" si="83"/>
        <v>1.3634688082605662</v>
      </c>
      <c r="BF49" s="13">
        <f t="shared" si="71"/>
        <v>1999</v>
      </c>
    </row>
    <row r="50" spans="1:58" ht="10.5" customHeight="1">
      <c r="A50" s="34" t="s">
        <v>81</v>
      </c>
      <c r="G50" s="52"/>
      <c r="H50" s="20"/>
      <c r="I50" s="21"/>
      <c r="AR50" s="4">
        <v>1</v>
      </c>
      <c r="AS50" s="1">
        <f t="shared" si="16"/>
        <v>1.033</v>
      </c>
      <c r="AT50" s="4">
        <f t="shared" si="17"/>
        <v>1.058825</v>
      </c>
      <c r="AU50" s="1">
        <f t="shared" si="18"/>
        <v>1.079992008068131</v>
      </c>
      <c r="AV50" s="4">
        <f t="shared" si="19"/>
        <v>1.1015386934110267</v>
      </c>
      <c r="AW50" s="1">
        <f t="shared" si="70"/>
        <v>1.12289554011654</v>
      </c>
      <c r="AX50" s="4">
        <f t="shared" si="28"/>
        <v>1.1452964993276558</v>
      </c>
      <c r="AY50" s="1">
        <f t="shared" si="29"/>
        <v>1.1694060062752132</v>
      </c>
      <c r="AZ50" s="4">
        <f t="shared" si="30"/>
        <v>1.1940850291349172</v>
      </c>
      <c r="BA50" s="1">
        <f t="shared" si="31"/>
        <v>1.2182521313131254</v>
      </c>
      <c r="BB50" s="4">
        <f t="shared" si="84"/>
        <v>1.2429083517814399</v>
      </c>
      <c r="BC50" s="70">
        <f t="shared" si="81"/>
        <v>1.2680635898111903</v>
      </c>
      <c r="BD50" s="4">
        <f t="shared" si="82"/>
        <v>1.2937279450251855</v>
      </c>
      <c r="BE50" s="70">
        <f t="shared" si="83"/>
        <v>1.3199117214526297</v>
      </c>
      <c r="BF50" s="50">
        <f t="shared" si="71"/>
        <v>2000</v>
      </c>
    </row>
    <row r="51" spans="1:58" s="3" customFormat="1" ht="10.5" customHeight="1">
      <c r="A51" s="6" t="s">
        <v>82</v>
      </c>
      <c r="B51" s="5"/>
      <c r="D51" s="5"/>
      <c r="F51" s="5"/>
      <c r="G51" s="22"/>
      <c r="H51" s="17"/>
      <c r="I51" s="18"/>
      <c r="J51" s="5"/>
      <c r="L51" s="5"/>
      <c r="N51" s="5"/>
      <c r="P51" s="5"/>
      <c r="R51" s="5"/>
      <c r="T51" s="5"/>
      <c r="V51" s="5"/>
      <c r="X51" s="5"/>
      <c r="Z51" s="5"/>
      <c r="AB51" s="5"/>
      <c r="AD51" s="5"/>
      <c r="AF51" s="5"/>
      <c r="AH51" s="5"/>
      <c r="AJ51" s="5"/>
      <c r="AL51" s="5"/>
      <c r="AN51" s="5"/>
      <c r="AP51" s="5"/>
      <c r="AR51" s="7"/>
      <c r="AS51" s="3">
        <v>1</v>
      </c>
      <c r="AT51" s="5">
        <f t="shared" si="17"/>
        <v>1.025</v>
      </c>
      <c r="AU51" s="3">
        <f t="shared" si="18"/>
        <v>1.0454908112953831</v>
      </c>
      <c r="AV51" s="5">
        <f t="shared" si="19"/>
        <v>1.0663491707754371</v>
      </c>
      <c r="AW51" s="3">
        <f t="shared" si="70"/>
        <v>1.0870237561631555</v>
      </c>
      <c r="AX51" s="5">
        <f t="shared" si="28"/>
        <v>1.1087090990587178</v>
      </c>
      <c r="AY51" s="3">
        <f t="shared" si="29"/>
        <v>1.132048408785298</v>
      </c>
      <c r="AZ51" s="5">
        <f t="shared" si="30"/>
        <v>1.1559390407888839</v>
      </c>
      <c r="BA51" s="3">
        <f t="shared" si="31"/>
        <v>1.1793341058210312</v>
      </c>
      <c r="BB51" s="5">
        <f t="shared" si="84"/>
        <v>1.2032026638736104</v>
      </c>
      <c r="BC51" s="71">
        <f t="shared" si="81"/>
        <v>1.2275542979779186</v>
      </c>
      <c r="BD51" s="5">
        <f t="shared" si="82"/>
        <v>1.2523987851163458</v>
      </c>
      <c r="BE51" s="71">
        <f t="shared" si="83"/>
        <v>1.2777461001477537</v>
      </c>
      <c r="BF51" s="13">
        <f t="shared" si="71"/>
        <v>2001</v>
      </c>
    </row>
    <row r="52" spans="1:58" ht="10.5" customHeight="1">
      <c r="A52" s="34" t="s">
        <v>83</v>
      </c>
      <c r="G52" s="52"/>
      <c r="H52" s="20"/>
      <c r="I52" s="21"/>
      <c r="AT52" s="4">
        <v>1</v>
      </c>
      <c r="AU52" s="1">
        <f t="shared" si="18"/>
        <v>1.01999103541013</v>
      </c>
      <c r="AV52" s="4">
        <f t="shared" si="19"/>
        <v>1.0403406544150609</v>
      </c>
      <c r="AW52" s="1">
        <f t="shared" si="70"/>
        <v>1.060510981622591</v>
      </c>
      <c r="AX52" s="4">
        <f t="shared" si="28"/>
        <v>1.0816674137158226</v>
      </c>
      <c r="AY52" s="1">
        <f t="shared" si="29"/>
        <v>1.104437471985657</v>
      </c>
      <c r="AZ52" s="4">
        <f t="shared" si="30"/>
        <v>1.1277454056476919</v>
      </c>
      <c r="BA52" s="1">
        <f t="shared" si="31"/>
        <v>1.1505698593375917</v>
      </c>
      <c r="BB52" s="4">
        <f t="shared" si="84"/>
        <v>1.173856257437669</v>
      </c>
      <c r="BC52" s="70">
        <f t="shared" si="81"/>
        <v>1.1976139492467501</v>
      </c>
      <c r="BD52" s="4">
        <f t="shared" si="82"/>
        <v>1.2218524732842402</v>
      </c>
      <c r="BE52" s="70">
        <f t="shared" si="83"/>
        <v>1.24658156111976</v>
      </c>
      <c r="BF52" s="50">
        <f t="shared" si="71"/>
        <v>2002</v>
      </c>
    </row>
    <row r="53" spans="1:58" s="3" customFormat="1" ht="10.5" customHeight="1">
      <c r="A53" s="6" t="s">
        <v>84</v>
      </c>
      <c r="B53" s="5"/>
      <c r="D53" s="5"/>
      <c r="F53" s="5"/>
      <c r="G53" s="22"/>
      <c r="H53" s="17"/>
      <c r="I53" s="18"/>
      <c r="J53" s="5"/>
      <c r="L53" s="5"/>
      <c r="N53" s="5"/>
      <c r="P53" s="5"/>
      <c r="R53" s="5"/>
      <c r="T53" s="5"/>
      <c r="V53" s="5"/>
      <c r="X53" s="5"/>
      <c r="Z53" s="5"/>
      <c r="AB53" s="5"/>
      <c r="AD53" s="5"/>
      <c r="AF53" s="5"/>
      <c r="AH53" s="5"/>
      <c r="AJ53" s="5"/>
      <c r="AL53" s="5"/>
      <c r="AN53" s="5"/>
      <c r="AP53" s="5"/>
      <c r="AR53" s="7"/>
      <c r="AT53" s="5"/>
      <c r="AU53" s="3">
        <v>1</v>
      </c>
      <c r="AV53" s="5">
        <f t="shared" si="19"/>
        <v>1.0199507822112852</v>
      </c>
      <c r="AW53" s="3">
        <f t="shared" si="70"/>
        <v>1.0397257866057306</v>
      </c>
      <c r="AX53" s="5">
        <f t="shared" si="28"/>
        <v>1.0604675689927932</v>
      </c>
      <c r="AY53" s="3">
        <f t="shared" si="29"/>
        <v>1.0827913517314116</v>
      </c>
      <c r="AZ53" s="5">
        <f t="shared" si="30"/>
        <v>1.1056424679205485</v>
      </c>
      <c r="BA53" s="3">
        <f t="shared" si="31"/>
        <v>1.12801957997107</v>
      </c>
      <c r="BB53" s="5">
        <f t="shared" si="84"/>
        <v>1.1508495826786076</v>
      </c>
      <c r="BC53" s="71">
        <f t="shared" si="81"/>
        <v>1.1741416421029618</v>
      </c>
      <c r="BD53" s="5">
        <f t="shared" si="82"/>
        <v>1.1979051098159343</v>
      </c>
      <c r="BE53" s="71">
        <f t="shared" si="83"/>
        <v>1.2221495266559084</v>
      </c>
      <c r="BF53" s="13">
        <f t="shared" si="71"/>
        <v>2003</v>
      </c>
    </row>
    <row r="54" spans="1:58" ht="10.5" customHeight="1">
      <c r="A54" s="34" t="s">
        <v>85</v>
      </c>
      <c r="G54" s="52"/>
      <c r="H54" s="20"/>
      <c r="I54" s="21"/>
      <c r="AV54" s="4">
        <v>1</v>
      </c>
      <c r="AW54" s="1">
        <f t="shared" si="70"/>
        <v>1.019388194743645</v>
      </c>
      <c r="AX54" s="4">
        <f t="shared" si="28"/>
        <v>1.039724256785868</v>
      </c>
      <c r="AY54" s="1">
        <f t="shared" si="29"/>
        <v>1.061611374407583</v>
      </c>
      <c r="AZ54" s="4">
        <f t="shared" si="30"/>
        <v>1.084015510555795</v>
      </c>
      <c r="BA54" s="1">
        <f t="shared" si="31"/>
        <v>1.1059549143395806</v>
      </c>
      <c r="BB54" s="4">
        <f t="shared" si="84"/>
        <v>1.1283383499971733</v>
      </c>
      <c r="BC54" s="70">
        <f t="shared" si="81"/>
        <v>1.1511748042953467</v>
      </c>
      <c r="BD54" s="4">
        <f t="shared" si="82"/>
        <v>1.174473445884162</v>
      </c>
      <c r="BE54" s="70">
        <f t="shared" si="83"/>
        <v>1.1982436289781062</v>
      </c>
      <c r="BF54" s="50">
        <f t="shared" si="71"/>
        <v>2004</v>
      </c>
    </row>
    <row r="55" spans="1:58" s="3" customFormat="1" ht="10.5" customHeight="1">
      <c r="A55" s="6" t="s">
        <v>86</v>
      </c>
      <c r="B55" s="5"/>
      <c r="D55" s="5"/>
      <c r="F55" s="5"/>
      <c r="G55" s="22"/>
      <c r="H55" s="17"/>
      <c r="I55" s="18"/>
      <c r="J55" s="5"/>
      <c r="L55" s="5"/>
      <c r="N55" s="5"/>
      <c r="P55" s="5"/>
      <c r="R55" s="5"/>
      <c r="T55" s="5"/>
      <c r="V55" s="5"/>
      <c r="X55" s="5"/>
      <c r="Z55" s="5"/>
      <c r="AB55" s="5"/>
      <c r="AD55" s="5"/>
      <c r="AF55" s="5"/>
      <c r="AH55" s="5"/>
      <c r="AJ55" s="5"/>
      <c r="AL55" s="5"/>
      <c r="AN55" s="5"/>
      <c r="AP55" s="5"/>
      <c r="AR55" s="7"/>
      <c r="AT55" s="5"/>
      <c r="AV55" s="5"/>
      <c r="AW55" s="3">
        <v>1</v>
      </c>
      <c r="AX55" s="5">
        <f t="shared" si="28"/>
        <v>1.0199492814877429</v>
      </c>
      <c r="AY55" s="3">
        <f t="shared" si="29"/>
        <v>1.0414201183431953</v>
      </c>
      <c r="AZ55" s="5">
        <f t="shared" si="30"/>
        <v>1.0633981403212172</v>
      </c>
      <c r="BA55" s="3">
        <f t="shared" si="31"/>
        <v>1.0849202688851083</v>
      </c>
      <c r="BB55" s="5">
        <f t="shared" si="84"/>
        <v>1.1068779840842937</v>
      </c>
      <c r="BC55" s="71">
        <f t="shared" si="81"/>
        <v>1.1292801017622567</v>
      </c>
      <c r="BD55" s="5">
        <f t="shared" si="82"/>
        <v>1.1521356161864496</v>
      </c>
      <c r="BE55" s="71">
        <f t="shared" si="83"/>
        <v>1.1754537036594186</v>
      </c>
      <c r="BF55" s="13">
        <f t="shared" si="71"/>
        <v>2005</v>
      </c>
    </row>
    <row r="56" spans="1:58" ht="10.5" customHeight="1">
      <c r="A56" s="34" t="s">
        <v>92</v>
      </c>
      <c r="G56" s="52"/>
      <c r="H56" s="20"/>
      <c r="I56" s="21"/>
      <c r="AX56" s="4">
        <v>1</v>
      </c>
      <c r="AY56" s="1">
        <f t="shared" si="29"/>
        <v>1.0210508867893255</v>
      </c>
      <c r="AZ56" s="4">
        <f t="shared" si="30"/>
        <v>1.0425990386209185</v>
      </c>
      <c r="BA56" s="1">
        <f t="shared" si="31"/>
        <v>1.063700213899456</v>
      </c>
      <c r="BB56" s="4">
        <f t="shared" si="84"/>
        <v>1.085228456134361</v>
      </c>
      <c r="BC56" s="70">
        <f t="shared" si="81"/>
        <v>1.107192408739226</v>
      </c>
      <c r="BD56" s="4">
        <f t="shared" si="82"/>
        <v>1.129600890061802</v>
      </c>
      <c r="BE56" s="70">
        <f t="shared" si="83"/>
        <v>1.1524628969244926</v>
      </c>
      <c r="BF56" s="50">
        <f aca="true" t="shared" si="85" ref="BF56:BF63">BF55+1</f>
        <v>2006</v>
      </c>
    </row>
    <row r="57" spans="1:58" s="3" customFormat="1" ht="10.5" customHeight="1">
      <c r="A57" s="6" t="s">
        <v>93</v>
      </c>
      <c r="B57" s="5"/>
      <c r="D57" s="5"/>
      <c r="F57" s="5"/>
      <c r="G57" s="22"/>
      <c r="H57" s="17"/>
      <c r="I57" s="18"/>
      <c r="J57" s="5"/>
      <c r="L57" s="5"/>
      <c r="N57" s="5"/>
      <c r="P57" s="5"/>
      <c r="R57" s="5"/>
      <c r="T57" s="5"/>
      <c r="V57" s="5"/>
      <c r="X57" s="5"/>
      <c r="Z57" s="5"/>
      <c r="AB57" s="5"/>
      <c r="AD57" s="5"/>
      <c r="AF57" s="5"/>
      <c r="AH57" s="5"/>
      <c r="AJ57" s="5"/>
      <c r="AL57" s="5"/>
      <c r="AN57" s="5"/>
      <c r="AP57" s="5"/>
      <c r="AR57" s="7"/>
      <c r="AT57" s="5"/>
      <c r="AV57" s="5"/>
      <c r="AX57" s="5"/>
      <c r="AY57" s="3">
        <v>1</v>
      </c>
      <c r="AZ57" s="5">
        <f t="shared" si="30"/>
        <v>1.021103896103896</v>
      </c>
      <c r="BA57" s="3">
        <f t="shared" si="31"/>
        <v>1.041770030918087</v>
      </c>
      <c r="BB57" s="5">
        <f t="shared" si="84"/>
        <v>1.062854427899123</v>
      </c>
      <c r="BC57" s="71">
        <f t="shared" si="81"/>
        <v>1.0843655522603488</v>
      </c>
      <c r="BD57" s="5">
        <f t="shared" si="82"/>
        <v>1.1063120405426703</v>
      </c>
      <c r="BE57" s="71">
        <f t="shared" si="83"/>
        <v>1.1287027040820552</v>
      </c>
      <c r="BF57" s="13">
        <f t="shared" si="85"/>
        <v>2007</v>
      </c>
    </row>
    <row r="58" spans="1:58" ht="10.5" customHeight="1">
      <c r="A58" s="34" t="s">
        <v>94</v>
      </c>
      <c r="G58" s="52"/>
      <c r="H58" s="20"/>
      <c r="I58" s="21"/>
      <c r="AZ58" s="4">
        <v>1</v>
      </c>
      <c r="BA58" s="1">
        <f t="shared" si="31"/>
        <v>1.0202390127910042</v>
      </c>
      <c r="BB58" s="4">
        <f t="shared" si="84"/>
        <v>1.0408876432207628</v>
      </c>
      <c r="BC58" s="70">
        <f t="shared" si="81"/>
        <v>1.061954181545906</v>
      </c>
      <c r="BD58" s="4">
        <f t="shared" si="82"/>
        <v>1.0834470858096739</v>
      </c>
      <c r="BE58" s="70">
        <f t="shared" si="83"/>
        <v>1.1053749852377521</v>
      </c>
      <c r="BF58" s="50">
        <f t="shared" si="85"/>
        <v>2008</v>
      </c>
    </row>
    <row r="59" spans="1:58" s="3" customFormat="1" ht="10.5" customHeight="1">
      <c r="A59" s="6" t="s">
        <v>95</v>
      </c>
      <c r="B59" s="5"/>
      <c r="D59" s="5"/>
      <c r="F59" s="5"/>
      <c r="G59" s="22"/>
      <c r="H59" s="17"/>
      <c r="I59" s="18"/>
      <c r="J59" s="5"/>
      <c r="L59" s="5"/>
      <c r="N59" s="5"/>
      <c r="P59" s="5"/>
      <c r="R59" s="5"/>
      <c r="T59" s="5"/>
      <c r="V59" s="5"/>
      <c r="X59" s="5"/>
      <c r="Z59" s="5"/>
      <c r="AB59" s="5"/>
      <c r="AD59" s="5"/>
      <c r="AF59" s="5"/>
      <c r="AH59" s="5"/>
      <c r="AJ59" s="5"/>
      <c r="AL59" s="5"/>
      <c r="AN59" s="5"/>
      <c r="AP59" s="5"/>
      <c r="AR59" s="7"/>
      <c r="AT59" s="5"/>
      <c r="AV59" s="5"/>
      <c r="AX59" s="5"/>
      <c r="AZ59" s="5"/>
      <c r="BA59" s="3">
        <v>1</v>
      </c>
      <c r="BB59" s="5">
        <f t="shared" si="84"/>
        <v>1.0202390127910042</v>
      </c>
      <c r="BC59" s="71">
        <f t="shared" si="81"/>
        <v>1.0408876432207628</v>
      </c>
      <c r="BD59" s="5">
        <f t="shared" si="82"/>
        <v>1.061954181545906</v>
      </c>
      <c r="BE59" s="71">
        <f t="shared" si="83"/>
        <v>1.0834470858096739</v>
      </c>
      <c r="BF59" s="13">
        <f t="shared" si="85"/>
        <v>2009</v>
      </c>
    </row>
    <row r="60" spans="1:58" ht="10.5" customHeight="1">
      <c r="A60" s="34" t="s">
        <v>96</v>
      </c>
      <c r="G60" s="52"/>
      <c r="H60" s="20"/>
      <c r="I60" s="21"/>
      <c r="BB60" s="4">
        <v>1</v>
      </c>
      <c r="BC60" s="70">
        <f t="shared" si="81"/>
        <v>1.0202390127910042</v>
      </c>
      <c r="BD60" s="4">
        <f t="shared" si="82"/>
        <v>1.0408876432207628</v>
      </c>
      <c r="BE60" s="70">
        <f t="shared" si="83"/>
        <v>1.061954181545906</v>
      </c>
      <c r="BF60" s="50">
        <f t="shared" si="85"/>
        <v>2010</v>
      </c>
    </row>
    <row r="61" spans="1:58" s="3" customFormat="1" ht="10.5" customHeight="1">
      <c r="A61" s="63" t="s">
        <v>98</v>
      </c>
      <c r="B61" s="5"/>
      <c r="D61" s="5"/>
      <c r="F61" s="5"/>
      <c r="G61" s="22"/>
      <c r="H61" s="17"/>
      <c r="I61" s="18"/>
      <c r="J61" s="5"/>
      <c r="L61" s="5"/>
      <c r="N61" s="5"/>
      <c r="P61" s="5"/>
      <c r="R61" s="5"/>
      <c r="T61" s="5"/>
      <c r="V61" s="5"/>
      <c r="X61" s="5"/>
      <c r="Z61" s="5"/>
      <c r="AB61" s="5"/>
      <c r="AD61" s="5"/>
      <c r="AF61" s="5"/>
      <c r="AH61" s="5"/>
      <c r="AJ61" s="5"/>
      <c r="AL61" s="5"/>
      <c r="AN61" s="5"/>
      <c r="AP61" s="5"/>
      <c r="AR61" s="7"/>
      <c r="AT61" s="5"/>
      <c r="AV61" s="5"/>
      <c r="AX61" s="5"/>
      <c r="AZ61" s="5"/>
      <c r="BB61" s="5"/>
      <c r="BC61" s="71">
        <v>1</v>
      </c>
      <c r="BD61" s="5">
        <f t="shared" si="82"/>
        <v>1.0202390127910042</v>
      </c>
      <c r="BE61" s="71">
        <f t="shared" si="83"/>
        <v>1.0408876432207628</v>
      </c>
      <c r="BF61" s="13">
        <f t="shared" si="85"/>
        <v>2011</v>
      </c>
    </row>
    <row r="62" spans="1:58" ht="10.5">
      <c r="A62" s="34" t="s">
        <v>99</v>
      </c>
      <c r="G62" s="19"/>
      <c r="H62" s="20"/>
      <c r="I62" s="21"/>
      <c r="BD62" s="4">
        <v>1</v>
      </c>
      <c r="BE62" s="70">
        <f t="shared" si="83"/>
        <v>1.0202390127910042</v>
      </c>
      <c r="BF62" s="50">
        <f t="shared" si="85"/>
        <v>2012</v>
      </c>
    </row>
    <row r="63" spans="1:58" s="3" customFormat="1" ht="10.5">
      <c r="A63" s="6" t="s">
        <v>100</v>
      </c>
      <c r="B63" s="5"/>
      <c r="D63" s="5"/>
      <c r="F63" s="5"/>
      <c r="G63" s="16"/>
      <c r="H63" s="17"/>
      <c r="I63" s="18"/>
      <c r="J63" s="5"/>
      <c r="L63" s="5"/>
      <c r="N63" s="5"/>
      <c r="P63" s="5"/>
      <c r="R63" s="5"/>
      <c r="T63" s="5"/>
      <c r="V63" s="5"/>
      <c r="X63" s="5"/>
      <c r="Z63" s="5"/>
      <c r="AB63" s="5"/>
      <c r="AD63" s="5"/>
      <c r="AF63" s="5"/>
      <c r="AH63" s="5"/>
      <c r="AJ63" s="5"/>
      <c r="AL63" s="5"/>
      <c r="AN63" s="5"/>
      <c r="AP63" s="5"/>
      <c r="AR63" s="7"/>
      <c r="AT63" s="5"/>
      <c r="AV63" s="5"/>
      <c r="AX63" s="5"/>
      <c r="AZ63" s="5"/>
      <c r="BB63" s="5"/>
      <c r="BD63" s="5"/>
      <c r="BE63" s="71">
        <v>1</v>
      </c>
      <c r="BF63" s="13">
        <f t="shared" si="85"/>
        <v>2013</v>
      </c>
    </row>
    <row r="64" spans="7:9" ht="10.5">
      <c r="G64" s="19"/>
      <c r="H64" s="20"/>
      <c r="I64" s="21"/>
    </row>
    <row r="65" spans="7:9" ht="10.5">
      <c r="G65" s="19"/>
      <c r="H65" s="20"/>
      <c r="I65" s="21"/>
    </row>
    <row r="66" spans="7:9" ht="10.5">
      <c r="G66" s="19"/>
      <c r="H66" s="20"/>
      <c r="I66" s="21"/>
    </row>
    <row r="67" spans="7:9" ht="10.5">
      <c r="G67" s="19"/>
      <c r="H67" s="20"/>
      <c r="I67" s="21"/>
    </row>
    <row r="68" spans="7:9" ht="10.5">
      <c r="G68" s="19"/>
      <c r="H68" s="20"/>
      <c r="I68" s="21"/>
    </row>
    <row r="69" spans="7:9" ht="10.5">
      <c r="G69" s="19"/>
      <c r="H69" s="20"/>
      <c r="I69" s="21"/>
    </row>
    <row r="70" spans="7:9" ht="10.5">
      <c r="G70" s="19"/>
      <c r="H70" s="20"/>
      <c r="I70" s="21"/>
    </row>
    <row r="71" spans="7:9" ht="10.5">
      <c r="G71" s="19"/>
      <c r="H71" s="20"/>
      <c r="I71" s="21"/>
    </row>
    <row r="72" spans="7:9" ht="10.5">
      <c r="G72" s="19"/>
      <c r="H72" s="20"/>
      <c r="I72" s="21"/>
    </row>
    <row r="73" spans="7:9" ht="10.5">
      <c r="G73" s="19"/>
      <c r="H73" s="20"/>
      <c r="I73" s="21"/>
    </row>
    <row r="74" spans="7:9" ht="10.5">
      <c r="G74" s="19"/>
      <c r="H74" s="20"/>
      <c r="I74" s="21"/>
    </row>
    <row r="75" spans="7:9" ht="10.5">
      <c r="G75" s="19"/>
      <c r="H75" s="20"/>
      <c r="I75" s="21"/>
    </row>
    <row r="76" spans="7:9" ht="10.5">
      <c r="G76" s="19"/>
      <c r="H76" s="20"/>
      <c r="I76" s="21"/>
    </row>
    <row r="77" spans="7:9" ht="10.5">
      <c r="G77" s="19"/>
      <c r="H77" s="20"/>
      <c r="I77" s="21"/>
    </row>
    <row r="78" spans="7:9" ht="10.5">
      <c r="G78" s="19"/>
      <c r="H78" s="20"/>
      <c r="I78" s="21"/>
    </row>
    <row r="79" spans="7:9" ht="10.5">
      <c r="G79" s="19"/>
      <c r="H79" s="20"/>
      <c r="I79" s="21"/>
    </row>
    <row r="80" spans="7:9" ht="10.5">
      <c r="G80" s="19"/>
      <c r="H80" s="20"/>
      <c r="I80" s="21"/>
    </row>
    <row r="81" spans="7:9" ht="10.5">
      <c r="G81" s="19"/>
      <c r="H81" s="20"/>
      <c r="I81" s="21"/>
    </row>
  </sheetData>
  <printOptions/>
  <pageMargins left="0.5" right="0.5" top="0.45" bottom="0" header="0.5" footer="0.5"/>
  <pageSetup orientation="landscape" scale="80" r:id="rId3"/>
  <legacyDrawing r:id="rId2"/>
</worksheet>
</file>

<file path=xl/worksheets/sheet2.xml><?xml version="1.0" encoding="utf-8"?>
<worksheet xmlns="http://schemas.openxmlformats.org/spreadsheetml/2006/main" xmlns:r="http://schemas.openxmlformats.org/officeDocument/2006/relationships">
  <dimension ref="A1:E93"/>
  <sheetViews>
    <sheetView workbookViewId="0" topLeftCell="A62">
      <selection activeCell="A62" sqref="A62:A93"/>
    </sheetView>
  </sheetViews>
  <sheetFormatPr defaultColWidth="9.00390625" defaultRowHeight="12.75"/>
  <cols>
    <col min="5" max="5" width="19.625" style="0" bestFit="1" customWidth="1"/>
  </cols>
  <sheetData>
    <row r="1" spans="1:5" ht="12">
      <c r="A1" s="57">
        <v>1959</v>
      </c>
      <c r="B1" s="58">
        <v>1</v>
      </c>
      <c r="C1" s="59">
        <v>1</v>
      </c>
      <c r="D1" s="74">
        <f>B1/$B$46</f>
        <v>0.11089459462536777</v>
      </c>
      <c r="E1" s="75">
        <v>0.11089459462536791</v>
      </c>
    </row>
    <row r="2" spans="1:5" ht="12">
      <c r="A2" s="57">
        <v>1960</v>
      </c>
      <c r="B2" s="58">
        <f aca="true" t="shared" si="0" ref="B2:B65">B1*C2</f>
        <v>1.043</v>
      </c>
      <c r="C2" s="59">
        <v>1.043</v>
      </c>
      <c r="D2" s="74">
        <f aca="true" t="shared" si="1" ref="D2:D65">B2/$B$46</f>
        <v>0.11566306219425858</v>
      </c>
      <c r="E2" s="75">
        <v>0.11566306219425872</v>
      </c>
    </row>
    <row r="3" spans="1:5" ht="12">
      <c r="A3" s="57">
        <v>1961</v>
      </c>
      <c r="B3" s="58">
        <f>B2*C3</f>
        <v>1.076376</v>
      </c>
      <c r="C3" s="59">
        <v>1.032</v>
      </c>
      <c r="D3" s="74">
        <f t="shared" si="1"/>
        <v>0.11936428018447487</v>
      </c>
      <c r="E3" s="75">
        <v>0.119364280184475</v>
      </c>
    </row>
    <row r="4" spans="1:5" ht="12">
      <c r="A4" s="57">
        <v>1962</v>
      </c>
      <c r="B4" s="58">
        <f t="shared" si="0"/>
        <v>1.11943104</v>
      </c>
      <c r="C4" s="59">
        <v>1.04</v>
      </c>
      <c r="D4" s="74">
        <f t="shared" si="1"/>
        <v>0.12413885139185386</v>
      </c>
      <c r="E4" s="75">
        <v>0.124138851391854</v>
      </c>
    </row>
    <row r="5" spans="1:5" ht="12">
      <c r="A5" s="57">
        <v>1963</v>
      </c>
      <c r="B5" s="58">
        <f>B4*C5</f>
        <v>1.1586111263999999</v>
      </c>
      <c r="C5" s="59">
        <v>1.035</v>
      </c>
      <c r="D5" s="74">
        <f t="shared" si="1"/>
        <v>0.12848371119056873</v>
      </c>
      <c r="E5" s="75">
        <v>0.1284837111905689</v>
      </c>
    </row>
    <row r="6" spans="1:5" ht="12">
      <c r="A6" s="57">
        <v>1964</v>
      </c>
      <c r="B6" s="58">
        <f>B5*C6</f>
        <v>1.2107486270879997</v>
      </c>
      <c r="C6" s="59">
        <v>1.045</v>
      </c>
      <c r="D6" s="74">
        <f t="shared" si="1"/>
        <v>0.1342654781941443</v>
      </c>
      <c r="E6" s="75">
        <v>0.13426547819414447</v>
      </c>
    </row>
    <row r="7" spans="1:5" ht="12">
      <c r="A7" s="57">
        <v>1965</v>
      </c>
      <c r="B7" s="58">
        <f t="shared" si="0"/>
        <v>1.2519140804089917</v>
      </c>
      <c r="C7" s="59">
        <v>1.034</v>
      </c>
      <c r="D7" s="74">
        <f t="shared" si="1"/>
        <v>0.1388305044527452</v>
      </c>
      <c r="E7" s="75">
        <v>0.1388305044527454</v>
      </c>
    </row>
    <row r="8" spans="1:5" ht="12">
      <c r="A8" s="57">
        <v>1966</v>
      </c>
      <c r="B8" s="58">
        <f t="shared" si="0"/>
        <v>1.3270289252335312</v>
      </c>
      <c r="C8" s="59">
        <v>1.06</v>
      </c>
      <c r="D8" s="74">
        <f t="shared" si="1"/>
        <v>0.1471603347199099</v>
      </c>
      <c r="E8" s="75">
        <v>0.1471603347199101</v>
      </c>
    </row>
    <row r="9" spans="1:5" ht="12">
      <c r="A9" s="57">
        <v>1967</v>
      </c>
      <c r="B9" s="58">
        <f t="shared" si="0"/>
        <v>1.3920533425699742</v>
      </c>
      <c r="C9" s="59">
        <v>1.049</v>
      </c>
      <c r="D9" s="74">
        <f t="shared" si="1"/>
        <v>0.1543711911211855</v>
      </c>
      <c r="E9" s="75">
        <v>0.1543711911211857</v>
      </c>
    </row>
    <row r="10" spans="1:5" ht="12">
      <c r="A10" s="57">
        <v>1968</v>
      </c>
      <c r="B10" s="58">
        <f t="shared" si="0"/>
        <v>1.4672242230687529</v>
      </c>
      <c r="C10" s="59">
        <v>1.054</v>
      </c>
      <c r="D10" s="74">
        <f t="shared" si="1"/>
        <v>0.16270723544172952</v>
      </c>
      <c r="E10" s="75">
        <v>0.16270723544172971</v>
      </c>
    </row>
    <row r="11" spans="1:5" ht="12">
      <c r="A11" s="57">
        <v>1969</v>
      </c>
      <c r="B11" s="58">
        <f t="shared" si="0"/>
        <v>1.5508560037836716</v>
      </c>
      <c r="C11" s="59">
        <v>1.057</v>
      </c>
      <c r="D11" s="74">
        <f t="shared" si="1"/>
        <v>0.17198154786190809</v>
      </c>
      <c r="E11" s="75">
        <v>0.1719815478619083</v>
      </c>
    </row>
    <row r="12" spans="1:5" ht="12">
      <c r="A12" s="60">
        <v>1970</v>
      </c>
      <c r="B12" s="58">
        <f t="shared" si="0"/>
        <v>1.6578650680447449</v>
      </c>
      <c r="C12" s="59">
        <v>1.069</v>
      </c>
      <c r="D12" s="74">
        <f t="shared" si="1"/>
        <v>0.18384827466437975</v>
      </c>
      <c r="E12" s="75">
        <v>0.18384827466437997</v>
      </c>
    </row>
    <row r="13" spans="1:5" ht="12">
      <c r="A13" s="60">
        <v>1971</v>
      </c>
      <c r="B13" s="58">
        <f t="shared" si="0"/>
        <v>1.7623105673315638</v>
      </c>
      <c r="C13" s="59">
        <v>1.063</v>
      </c>
      <c r="D13" s="74">
        <f t="shared" si="1"/>
        <v>0.19543071596823566</v>
      </c>
      <c r="E13" s="75">
        <v>0.1954307159682359</v>
      </c>
    </row>
    <row r="14" spans="1:5" ht="12">
      <c r="A14" s="60">
        <v>1972</v>
      </c>
      <c r="B14" s="58">
        <f t="shared" si="0"/>
        <v>1.8627622696694628</v>
      </c>
      <c r="C14" s="59">
        <v>1.057</v>
      </c>
      <c r="D14" s="74">
        <f t="shared" si="1"/>
        <v>0.20657026677842508</v>
      </c>
      <c r="E14" s="75">
        <v>0.20657026677842535</v>
      </c>
    </row>
    <row r="15" spans="1:5" ht="12">
      <c r="A15" s="60">
        <v>1973</v>
      </c>
      <c r="B15" s="58">
        <f t="shared" si="0"/>
        <v>1.9689397190406221</v>
      </c>
      <c r="C15" s="59">
        <v>1.057</v>
      </c>
      <c r="D15" s="74">
        <f t="shared" si="1"/>
        <v>0.21834477198479532</v>
      </c>
      <c r="E15" s="75">
        <v>0.2183447719847956</v>
      </c>
    </row>
    <row r="16" spans="1:5" ht="12">
      <c r="A16" s="60">
        <v>1974</v>
      </c>
      <c r="B16" s="58">
        <f t="shared" si="0"/>
        <v>2.110703378811547</v>
      </c>
      <c r="C16" s="59">
        <v>1.072</v>
      </c>
      <c r="D16" s="74">
        <f t="shared" si="1"/>
        <v>0.23406559556770057</v>
      </c>
      <c r="E16" s="75">
        <v>0.2340655955677009</v>
      </c>
    </row>
    <row r="17" spans="1:5" ht="12">
      <c r="A17" s="60">
        <v>1975</v>
      </c>
      <c r="B17" s="58">
        <f t="shared" si="0"/>
        <v>2.338659343723194</v>
      </c>
      <c r="C17" s="59">
        <v>1.108</v>
      </c>
      <c r="D17" s="74">
        <f t="shared" si="1"/>
        <v>0.2593446798890123</v>
      </c>
      <c r="E17" s="75">
        <v>0.2593446798890126</v>
      </c>
    </row>
    <row r="18" spans="1:5" ht="12">
      <c r="A18" s="60">
        <v>1976</v>
      </c>
      <c r="B18" s="58">
        <f t="shared" si="0"/>
        <v>2.5491386846582818</v>
      </c>
      <c r="C18" s="59">
        <v>1.09</v>
      </c>
      <c r="D18" s="74">
        <f t="shared" si="1"/>
        <v>0.28268570107902335</v>
      </c>
      <c r="E18" s="75">
        <v>0.28268570107902374</v>
      </c>
    </row>
    <row r="19" spans="1:5" ht="12">
      <c r="A19" s="60" t="s">
        <v>57</v>
      </c>
      <c r="B19" s="58">
        <f t="shared" si="0"/>
        <v>2.6026705970361053</v>
      </c>
      <c r="C19" s="59">
        <v>1.021</v>
      </c>
      <c r="D19" s="74">
        <f t="shared" si="1"/>
        <v>0.2886221008016828</v>
      </c>
      <c r="E19" s="75">
        <v>0.2886221008016832</v>
      </c>
    </row>
    <row r="20" spans="1:5" ht="12">
      <c r="A20" s="60">
        <v>1977</v>
      </c>
      <c r="B20" s="58">
        <f t="shared" si="0"/>
        <v>2.8238975977841743</v>
      </c>
      <c r="C20" s="59">
        <v>1.085</v>
      </c>
      <c r="D20" s="74">
        <f t="shared" si="1"/>
        <v>0.31315497936982584</v>
      </c>
      <c r="E20" s="75">
        <v>0.3131549793698263</v>
      </c>
    </row>
    <row r="21" spans="1:5" ht="12">
      <c r="A21" s="60">
        <v>1978</v>
      </c>
      <c r="B21" s="58">
        <f t="shared" si="0"/>
        <v>3.04416161041134</v>
      </c>
      <c r="C21" s="59">
        <v>1.078</v>
      </c>
      <c r="D21" s="74">
        <f t="shared" si="1"/>
        <v>0.3375810677606723</v>
      </c>
      <c r="E21" s="75">
        <v>0.33758106776067276</v>
      </c>
    </row>
    <row r="22" spans="1:5" ht="12">
      <c r="A22" s="60">
        <v>1979</v>
      </c>
      <c r="B22" s="58">
        <f t="shared" si="0"/>
        <v>3.3333569634004174</v>
      </c>
      <c r="C22" s="59">
        <v>1.095</v>
      </c>
      <c r="D22" s="74">
        <f t="shared" si="1"/>
        <v>0.36965126919793617</v>
      </c>
      <c r="E22" s="75">
        <v>0.36965126919793667</v>
      </c>
    </row>
    <row r="23" spans="1:5" ht="12">
      <c r="A23" s="60">
        <v>1980</v>
      </c>
      <c r="B23" s="58">
        <f t="shared" si="0"/>
        <v>3.690026158484262</v>
      </c>
      <c r="C23" s="59">
        <v>1.107</v>
      </c>
      <c r="D23" s="74">
        <f t="shared" si="1"/>
        <v>0.40920395500211537</v>
      </c>
      <c r="E23" s="75">
        <v>0.40920395500211587</v>
      </c>
    </row>
    <row r="24" spans="1:5" ht="12">
      <c r="A24" s="60">
        <v>1981</v>
      </c>
      <c r="B24" s="58">
        <f t="shared" si="0"/>
        <v>4.062718800491172</v>
      </c>
      <c r="C24" s="59">
        <v>1.101</v>
      </c>
      <c r="D24" s="74">
        <f t="shared" si="1"/>
        <v>0.45053355445732896</v>
      </c>
      <c r="E24" s="75">
        <v>0.45053355445732957</v>
      </c>
    </row>
    <row r="25" spans="1:5" ht="12">
      <c r="A25" s="60">
        <v>1982</v>
      </c>
      <c r="B25" s="58">
        <f t="shared" si="0"/>
        <v>4.379610866929484</v>
      </c>
      <c r="C25" s="59">
        <v>1.078</v>
      </c>
      <c r="D25" s="74">
        <f t="shared" si="1"/>
        <v>0.4856751717050007</v>
      </c>
      <c r="E25" s="75">
        <v>0.4856751717050012</v>
      </c>
    </row>
    <row r="26" spans="1:5" ht="12">
      <c r="A26" s="60">
        <v>1983</v>
      </c>
      <c r="B26" s="58">
        <f t="shared" si="0"/>
        <v>4.659905962412972</v>
      </c>
      <c r="C26" s="59">
        <v>1.064</v>
      </c>
      <c r="D26" s="74">
        <f t="shared" si="1"/>
        <v>0.5167583826941208</v>
      </c>
      <c r="E26" s="75">
        <v>0.5167583826941212</v>
      </c>
    </row>
    <row r="27" spans="1:5" ht="12">
      <c r="A27" s="60">
        <v>1984</v>
      </c>
      <c r="B27" s="58">
        <f t="shared" si="0"/>
        <v>4.911540884383273</v>
      </c>
      <c r="C27" s="59">
        <v>1.054</v>
      </c>
      <c r="D27" s="74">
        <f t="shared" si="1"/>
        <v>0.5446633353596033</v>
      </c>
      <c r="E27" s="75">
        <v>0.5446633353596037</v>
      </c>
    </row>
    <row r="28" spans="1:5" ht="12">
      <c r="A28" s="60">
        <v>1985</v>
      </c>
      <c r="B28" s="58">
        <f t="shared" si="0"/>
        <v>5.078533274452305</v>
      </c>
      <c r="C28" s="59">
        <v>1.034</v>
      </c>
      <c r="D28" s="74">
        <f t="shared" si="1"/>
        <v>0.56318188876183</v>
      </c>
      <c r="E28" s="75">
        <v>0.5631818887618301</v>
      </c>
    </row>
    <row r="29" spans="1:5" ht="12">
      <c r="A29" s="60">
        <v>1986</v>
      </c>
      <c r="B29" s="58">
        <f t="shared" si="0"/>
        <v>5.230889272685874</v>
      </c>
      <c r="C29" s="59">
        <v>1.03</v>
      </c>
      <c r="D29" s="74">
        <f t="shared" si="1"/>
        <v>0.5800773454246849</v>
      </c>
      <c r="E29" s="75">
        <v>0.580077345424685</v>
      </c>
    </row>
    <row r="30" spans="1:5" ht="12">
      <c r="A30" s="60">
        <v>1987</v>
      </c>
      <c r="B30" s="58">
        <f t="shared" si="0"/>
        <v>5.445355732865995</v>
      </c>
      <c r="C30" s="59">
        <v>1.041</v>
      </c>
      <c r="D30" s="74">
        <f t="shared" si="1"/>
        <v>0.6038605165870969</v>
      </c>
      <c r="E30" s="75">
        <v>0.603860516587097</v>
      </c>
    </row>
    <row r="31" spans="1:5" ht="12">
      <c r="A31" s="60">
        <v>1988</v>
      </c>
      <c r="B31" s="58">
        <f t="shared" si="0"/>
        <v>5.7339595867078925</v>
      </c>
      <c r="C31" s="59">
        <v>1.053</v>
      </c>
      <c r="D31" s="74">
        <f t="shared" si="1"/>
        <v>0.6358651239662131</v>
      </c>
      <c r="E31" s="75">
        <v>0.6358651239662132</v>
      </c>
    </row>
    <row r="32" spans="1:5" ht="12">
      <c r="A32" s="60">
        <v>1989</v>
      </c>
      <c r="B32" s="58">
        <f t="shared" si="0"/>
        <v>6.009189646869872</v>
      </c>
      <c r="C32" s="59">
        <v>1.048</v>
      </c>
      <c r="D32" s="74">
        <f t="shared" si="1"/>
        <v>0.6663866499165914</v>
      </c>
      <c r="E32" s="75">
        <v>0.6663866499165914</v>
      </c>
    </row>
    <row r="33" spans="1:5" ht="12">
      <c r="A33" s="60">
        <v>1990</v>
      </c>
      <c r="B33" s="58">
        <f t="shared" si="0"/>
        <v>6.279603180979016</v>
      </c>
      <c r="C33" s="59">
        <v>1.045</v>
      </c>
      <c r="D33" s="74">
        <f t="shared" si="1"/>
        <v>0.696374049162838</v>
      </c>
      <c r="E33" s="75">
        <v>0.696374049162838</v>
      </c>
    </row>
    <row r="34" spans="1:5" ht="12">
      <c r="A34" s="60">
        <v>1991</v>
      </c>
      <c r="B34" s="58">
        <f t="shared" si="0"/>
        <v>6.50566889549426</v>
      </c>
      <c r="C34" s="59">
        <v>1.036</v>
      </c>
      <c r="D34" s="74">
        <f t="shared" si="1"/>
        <v>0.7214435149327001</v>
      </c>
      <c r="E34" s="75">
        <v>0.7214435149327002</v>
      </c>
    </row>
    <row r="35" spans="1:5" ht="12">
      <c r="A35" s="60">
        <v>1992</v>
      </c>
      <c r="B35" s="58">
        <f t="shared" si="0"/>
        <v>6.8439636780599615</v>
      </c>
      <c r="C35" s="59">
        <v>1.052</v>
      </c>
      <c r="D35" s="74">
        <f t="shared" si="1"/>
        <v>0.7589585777092005</v>
      </c>
      <c r="E35" s="75">
        <v>0.7589585777092006</v>
      </c>
    </row>
    <row r="36" spans="1:5" ht="12">
      <c r="A36" s="60">
        <v>1993</v>
      </c>
      <c r="B36" s="58">
        <f t="shared" si="0"/>
        <v>7.129356963435062</v>
      </c>
      <c r="C36" s="59">
        <v>1.0417</v>
      </c>
      <c r="D36" s="74">
        <f t="shared" si="1"/>
        <v>0.7906071503996741</v>
      </c>
      <c r="E36" s="75">
        <v>0.7906071503996743</v>
      </c>
    </row>
    <row r="37" spans="1:5" ht="12">
      <c r="A37" s="60">
        <v>1994</v>
      </c>
      <c r="B37" s="58">
        <f t="shared" si="0"/>
        <v>7.350367029301548</v>
      </c>
      <c r="C37" s="59">
        <v>1.031</v>
      </c>
      <c r="D37" s="74">
        <f t="shared" si="1"/>
        <v>0.815115972062064</v>
      </c>
      <c r="E37" s="75">
        <v>0.8151159720620642</v>
      </c>
    </row>
    <row r="38" spans="1:5" ht="12">
      <c r="A38" s="60">
        <v>1995</v>
      </c>
      <c r="B38" s="58">
        <f t="shared" si="0"/>
        <v>7.541476572063389</v>
      </c>
      <c r="C38" s="59">
        <v>1.026</v>
      </c>
      <c r="D38" s="74">
        <f t="shared" si="1"/>
        <v>0.8363089873356777</v>
      </c>
      <c r="E38" s="75">
        <v>0.8363089873356779</v>
      </c>
    </row>
    <row r="39" spans="1:5" ht="12">
      <c r="A39" s="60">
        <v>1996</v>
      </c>
      <c r="B39" s="58">
        <f t="shared" si="0"/>
        <v>7.730013486364973</v>
      </c>
      <c r="C39" s="59">
        <v>1.025</v>
      </c>
      <c r="D39" s="74">
        <f t="shared" si="1"/>
        <v>0.8572167120190695</v>
      </c>
      <c r="E39" s="75">
        <v>0.8572167120190698</v>
      </c>
    </row>
    <row r="40" spans="1:5" ht="12">
      <c r="A40" s="60">
        <v>1997</v>
      </c>
      <c r="B40" s="58">
        <f t="shared" si="0"/>
        <v>7.838233675174083</v>
      </c>
      <c r="C40" s="59">
        <v>1.014</v>
      </c>
      <c r="D40" s="74">
        <f t="shared" si="1"/>
        <v>0.8692177459873365</v>
      </c>
      <c r="E40" s="75">
        <v>0.8692177459873368</v>
      </c>
    </row>
    <row r="41" spans="1:5" ht="12">
      <c r="A41" s="60">
        <v>1998</v>
      </c>
      <c r="B41" s="58">
        <f t="shared" si="0"/>
        <v>7.922886598865962</v>
      </c>
      <c r="C41" s="59">
        <v>1.0108</v>
      </c>
      <c r="D41" s="74">
        <f t="shared" si="1"/>
        <v>0.8786052976439997</v>
      </c>
      <c r="E41" s="75">
        <v>0.878605297644</v>
      </c>
    </row>
    <row r="42" spans="1:5" ht="12">
      <c r="A42" s="60">
        <v>1999</v>
      </c>
      <c r="B42" s="58">
        <f t="shared" si="0"/>
        <v>8.082928908163055</v>
      </c>
      <c r="C42" s="59">
        <v>1.0202</v>
      </c>
      <c r="D42" s="74">
        <f t="shared" si="1"/>
        <v>0.8963531246564085</v>
      </c>
      <c r="E42" s="75">
        <v>0.8963531246564088</v>
      </c>
    </row>
    <row r="43" spans="1:5" ht="12">
      <c r="A43" s="60">
        <v>2000</v>
      </c>
      <c r="B43" s="58">
        <f t="shared" si="0"/>
        <v>8.349665562132435</v>
      </c>
      <c r="C43" s="59">
        <v>1.033</v>
      </c>
      <c r="D43" s="74">
        <f t="shared" si="1"/>
        <v>0.9259327777700699</v>
      </c>
      <c r="E43" s="75">
        <v>0.9259327777700702</v>
      </c>
    </row>
    <row r="44" spans="1:5" ht="12">
      <c r="A44" s="57">
        <v>2001</v>
      </c>
      <c r="B44" s="58">
        <f t="shared" si="0"/>
        <v>8.625204525682804</v>
      </c>
      <c r="C44" s="59">
        <v>1.033</v>
      </c>
      <c r="D44" s="74">
        <f t="shared" si="1"/>
        <v>0.956488559436482</v>
      </c>
      <c r="E44" s="75">
        <v>0.9564885594364825</v>
      </c>
    </row>
    <row r="45" spans="1:5" ht="12">
      <c r="A45" s="57">
        <v>2002</v>
      </c>
      <c r="B45" s="58">
        <f t="shared" si="0"/>
        <v>8.840834638824873</v>
      </c>
      <c r="C45" s="59">
        <v>1.025</v>
      </c>
      <c r="D45" s="74">
        <f t="shared" si="1"/>
        <v>0.980400773422394</v>
      </c>
      <c r="E45" s="75">
        <v>0.9804007734223944</v>
      </c>
    </row>
    <row r="46" spans="1:5" ht="12">
      <c r="A46" s="57">
        <v>2003</v>
      </c>
      <c r="B46" s="58">
        <f t="shared" si="0"/>
        <v>9.017572077144726</v>
      </c>
      <c r="C46" s="69">
        <v>1.01999103541013</v>
      </c>
      <c r="D46" s="74">
        <f t="shared" si="1"/>
        <v>1</v>
      </c>
      <c r="E46" s="75">
        <v>1</v>
      </c>
    </row>
    <row r="47" spans="1:5" ht="12">
      <c r="A47" s="57">
        <v>2004</v>
      </c>
      <c r="B47" s="58">
        <f t="shared" si="0"/>
        <v>9.197479693730408</v>
      </c>
      <c r="C47" s="69">
        <v>1.0199507822112852</v>
      </c>
      <c r="D47" s="74">
        <f t="shared" si="1"/>
        <v>1.0199507822112852</v>
      </c>
      <c r="E47" s="75">
        <v>1.0199507822112857</v>
      </c>
    </row>
    <row r="48" spans="1:5" ht="12">
      <c r="A48" s="57">
        <v>2005</v>
      </c>
      <c r="B48" s="58">
        <f t="shared" si="0"/>
        <v>9.375802221183173</v>
      </c>
      <c r="C48" s="69">
        <v>1.019388194743645</v>
      </c>
      <c r="D48" s="74">
        <f t="shared" si="1"/>
        <v>1.0397257866057308</v>
      </c>
      <c r="E48" s="75">
        <v>1.039725786605731</v>
      </c>
    </row>
    <row r="49" spans="1:5" ht="12">
      <c r="A49" s="57">
        <v>2006</v>
      </c>
      <c r="B49" s="58">
        <f t="shared" si="0"/>
        <v>9.562842738866962</v>
      </c>
      <c r="C49" s="69">
        <v>1.0199492814877429</v>
      </c>
      <c r="D49" s="74">
        <f t="shared" si="1"/>
        <v>1.0604675689927934</v>
      </c>
      <c r="E49" s="75">
        <v>1.0604675689927936</v>
      </c>
    </row>
    <row r="50" spans="1:5" ht="12">
      <c r="A50" s="57">
        <v>2007</v>
      </c>
      <c r="B50" s="58">
        <f t="shared" si="0"/>
        <v>9.764149058746975</v>
      </c>
      <c r="C50" s="69">
        <v>1.0210508867893255</v>
      </c>
      <c r="D50" s="74">
        <f t="shared" si="1"/>
        <v>1.082791351731412</v>
      </c>
      <c r="E50" s="75">
        <v>1.0827913517314123</v>
      </c>
    </row>
    <row r="51" spans="1:5" ht="12">
      <c r="A51" s="57">
        <v>2008</v>
      </c>
      <c r="B51" s="58">
        <f t="shared" si="0"/>
        <v>9.970210646025725</v>
      </c>
      <c r="C51" s="69">
        <v>1.021103896103896</v>
      </c>
      <c r="D51" s="74">
        <f t="shared" si="1"/>
        <v>1.105642467920549</v>
      </c>
      <c r="E51" s="75">
        <v>1.1056424679205492</v>
      </c>
    </row>
    <row r="52" spans="1:5" ht="12">
      <c r="A52" s="57">
        <v>2009</v>
      </c>
      <c r="B52" s="58">
        <f t="shared" si="0"/>
        <v>10.171997866819645</v>
      </c>
      <c r="C52" s="69">
        <v>1.0202390127910042</v>
      </c>
      <c r="D52" s="74">
        <f t="shared" si="1"/>
        <v>1.1280195799710702</v>
      </c>
      <c r="E52" s="75">
        <v>1.1280195799710706</v>
      </c>
    </row>
    <row r="53" spans="1:5" ht="12">
      <c r="A53" s="57">
        <v>2010</v>
      </c>
      <c r="B53" s="58">
        <f t="shared" si="0"/>
        <v>10.377869061756275</v>
      </c>
      <c r="C53" s="69">
        <v>1.0202390127910042</v>
      </c>
      <c r="D53" s="74">
        <f t="shared" si="1"/>
        <v>1.150849582678608</v>
      </c>
      <c r="E53" s="75">
        <v>1.1508495826786083</v>
      </c>
    </row>
    <row r="54" spans="1:5" ht="12">
      <c r="A54" s="57">
        <v>2011</v>
      </c>
      <c r="B54" s="58">
        <f t="shared" si="0"/>
        <v>10.587906886440527</v>
      </c>
      <c r="C54" s="69">
        <v>1.0202390127910042</v>
      </c>
      <c r="D54" s="74">
        <f t="shared" si="1"/>
        <v>1.174141642102962</v>
      </c>
      <c r="E54" s="75">
        <v>1.1741416421029625</v>
      </c>
    </row>
    <row r="55" spans="1:5" ht="12">
      <c r="A55" s="57">
        <v>2012</v>
      </c>
      <c r="B55" s="58">
        <f t="shared" si="0"/>
        <v>10.802195669345158</v>
      </c>
      <c r="C55" s="69">
        <v>1.0202390127910042</v>
      </c>
      <c r="D55" s="74">
        <f t="shared" si="1"/>
        <v>1.1979051098159346</v>
      </c>
      <c r="E55" s="75">
        <v>1.197905109815935</v>
      </c>
    </row>
    <row r="56" spans="1:5" ht="12">
      <c r="A56" s="57">
        <v>2013</v>
      </c>
      <c r="B56" s="58">
        <f t="shared" si="0"/>
        <v>11.020821445667965</v>
      </c>
      <c r="C56" s="69">
        <v>1.0202390127910042</v>
      </c>
      <c r="D56" s="74">
        <f t="shared" si="1"/>
        <v>1.2221495266559086</v>
      </c>
      <c r="E56" s="75">
        <v>1.222149526655909</v>
      </c>
    </row>
    <row r="57" spans="1:5" ht="12">
      <c r="A57" s="57">
        <v>2014</v>
      </c>
      <c r="B57" s="58">
        <f t="shared" si="0"/>
        <v>11.243871991874212</v>
      </c>
      <c r="C57" s="69">
        <v>1.0202390127910042</v>
      </c>
      <c r="D57" s="74">
        <f t="shared" si="1"/>
        <v>1.2468846265584173</v>
      </c>
      <c r="E57" s="75">
        <v>1.2468846265584177</v>
      </c>
    </row>
    <row r="58" spans="1:5" ht="12">
      <c r="A58" s="57">
        <v>2015</v>
      </c>
      <c r="B58" s="58">
        <f t="shared" si="0"/>
        <v>11.471436860938168</v>
      </c>
      <c r="C58" s="69">
        <v>1.0202390127910042</v>
      </c>
      <c r="D58" s="74">
        <f t="shared" si="1"/>
        <v>1.2721203404642394</v>
      </c>
      <c r="E58" s="75">
        <v>1.27212034046424</v>
      </c>
    </row>
    <row r="59" spans="1:5" ht="12">
      <c r="A59" s="57">
        <v>2016</v>
      </c>
      <c r="B59" s="58">
        <f t="shared" si="0"/>
        <v>11.703607418297892</v>
      </c>
      <c r="C59" s="69">
        <v>1.0202390127910042</v>
      </c>
      <c r="D59" s="74">
        <f t="shared" si="1"/>
        <v>1.2978668003065919</v>
      </c>
      <c r="E59" s="75">
        <v>1.2978668003065923</v>
      </c>
    </row>
    <row r="60" spans="1:5" ht="12">
      <c r="A60" s="57">
        <v>2017</v>
      </c>
      <c r="B60" s="58">
        <f t="shared" si="0"/>
        <v>11.940476878537714</v>
      </c>
      <c r="C60" s="69">
        <v>1.0202390127910042</v>
      </c>
      <c r="D60" s="74">
        <f t="shared" si="1"/>
        <v>1.3241343430790165</v>
      </c>
      <c r="E60" s="75">
        <v>1.3241343430790171</v>
      </c>
    </row>
    <row r="61" spans="1:5" ht="12">
      <c r="A61" s="57">
        <v>2018</v>
      </c>
      <c r="B61" s="58">
        <f t="shared" si="0"/>
        <v>12.182140342813128</v>
      </c>
      <c r="C61" s="69">
        <v>1.0202390127910042</v>
      </c>
      <c r="D61" s="74">
        <f t="shared" si="1"/>
        <v>1.3509335149856005</v>
      </c>
      <c r="E61" s="75">
        <v>1.3509335149856012</v>
      </c>
    </row>
    <row r="62" spans="1:5" ht="12">
      <c r="A62" s="57">
        <v>2019</v>
      </c>
      <c r="B62" s="58">
        <f t="shared" si="0"/>
        <v>12.428694837033131</v>
      </c>
      <c r="C62" s="69">
        <v>1.0202390127910042</v>
      </c>
      <c r="D62" s="74">
        <f t="shared" si="1"/>
        <v>1.3782750756751905</v>
      </c>
      <c r="E62" s="75">
        <v>1.378275075675191</v>
      </c>
    </row>
    <row r="63" spans="1:5" ht="12">
      <c r="A63" s="57">
        <v>2020</v>
      </c>
      <c r="B63" s="58">
        <f t="shared" si="0"/>
        <v>12.680239350815333</v>
      </c>
      <c r="C63" s="69">
        <v>1.0202390127910042</v>
      </c>
      <c r="D63" s="74">
        <f t="shared" si="1"/>
        <v>1.4061700025613029</v>
      </c>
      <c r="E63" s="75">
        <v>1.4061700025613033</v>
      </c>
    </row>
    <row r="64" spans="1:5" ht="12">
      <c r="A64" s="57">
        <v>2021</v>
      </c>
      <c r="B64" s="58">
        <f t="shared" si="0"/>
        <v>12.936874877229478</v>
      </c>
      <c r="C64" s="69">
        <v>1.0202390127910042</v>
      </c>
      <c r="D64" s="74">
        <f t="shared" si="1"/>
        <v>1.4346294952294674</v>
      </c>
      <c r="E64" s="75">
        <v>1.4346294952294678</v>
      </c>
    </row>
    <row r="65" spans="1:5" ht="12">
      <c r="A65" s="57">
        <v>2022</v>
      </c>
      <c r="B65" s="58">
        <f t="shared" si="0"/>
        <v>13.198704453345346</v>
      </c>
      <c r="C65" s="69">
        <v>1.0202390127910042</v>
      </c>
      <c r="D65" s="74">
        <f t="shared" si="1"/>
        <v>1.4636649799337687</v>
      </c>
      <c r="E65" s="75">
        <v>1.4636649799337689</v>
      </c>
    </row>
    <row r="66" spans="1:5" ht="12">
      <c r="A66" s="57">
        <v>2023</v>
      </c>
      <c r="B66" s="58">
        <f aca="true" t="shared" si="2" ref="B66:B93">B65*C66</f>
        <v>13.465833201601287</v>
      </c>
      <c r="C66" s="69">
        <v>1.0202390127910042</v>
      </c>
      <c r="D66" s="74">
        <f aca="true" t="shared" si="3" ref="D66:D93">B66/$B$46</f>
        <v>1.493288114184393</v>
      </c>
      <c r="E66" s="75">
        <v>1.4932881141843932</v>
      </c>
    </row>
    <row r="67" spans="1:5" ht="12">
      <c r="A67" s="57">
        <v>2024</v>
      </c>
      <c r="B67" s="58">
        <f t="shared" si="2"/>
        <v>13.738368372010024</v>
      </c>
      <c r="C67" s="69">
        <v>1.0202390127910042</v>
      </c>
      <c r="D67" s="74">
        <f t="shared" si="3"/>
        <v>1.5235107914280255</v>
      </c>
      <c r="E67" s="75">
        <v>1.5235107914280257</v>
      </c>
    </row>
    <row r="68" spans="1:5" ht="12">
      <c r="A68" s="57">
        <v>2025</v>
      </c>
      <c r="B68" s="58">
        <f t="shared" si="2"/>
        <v>14.016419385218661</v>
      </c>
      <c r="C68" s="69">
        <v>1.0202390127910042</v>
      </c>
      <c r="D68" s="74">
        <f t="shared" si="3"/>
        <v>1.55434514582297</v>
      </c>
      <c r="E68" s="75">
        <v>1.5543451458229705</v>
      </c>
    </row>
    <row r="69" spans="1:5" ht="12">
      <c r="A69" s="57">
        <v>2026</v>
      </c>
      <c r="B69" s="58">
        <f t="shared" si="2"/>
        <v>14.30009787644018</v>
      </c>
      <c r="C69" s="69">
        <v>1.0202390127910042</v>
      </c>
      <c r="D69" s="74">
        <f t="shared" si="3"/>
        <v>1.5858035571109164</v>
      </c>
      <c r="E69" s="75">
        <v>1.5858035571109168</v>
      </c>
    </row>
    <row r="70" spans="1:5" ht="12">
      <c r="A70" s="57">
        <v>2027</v>
      </c>
      <c r="B70" s="58">
        <f t="shared" si="2"/>
        <v>14.589517740274065</v>
      </c>
      <c r="C70" s="69">
        <v>1.0202390127910042</v>
      </c>
      <c r="D70" s="74">
        <f t="shared" si="3"/>
        <v>1.617898655587304</v>
      </c>
      <c r="E70" s="75">
        <v>1.6178986555873045</v>
      </c>
    </row>
    <row r="71" spans="1:5" ht="12">
      <c r="A71" s="57">
        <v>2028</v>
      </c>
      <c r="B71" s="58">
        <f t="shared" si="2"/>
        <v>14.884795176434054</v>
      </c>
      <c r="C71" s="69">
        <v>1.0202390127910042</v>
      </c>
      <c r="D71" s="74">
        <f t="shared" si="3"/>
        <v>1.650643327172284</v>
      </c>
      <c r="E71" s="75">
        <v>1.6506433271722845</v>
      </c>
    </row>
    <row r="72" spans="1:5" ht="12">
      <c r="A72" s="57">
        <v>2029</v>
      </c>
      <c r="B72" s="58">
        <f t="shared" si="2"/>
        <v>15.186048736401379</v>
      </c>
      <c r="C72" s="69">
        <v>1.0202390127910042</v>
      </c>
      <c r="D72" s="74">
        <f t="shared" si="3"/>
        <v>1.6840507185843094</v>
      </c>
      <c r="E72" s="75">
        <v>1.6840507185843099</v>
      </c>
    </row>
    <row r="73" spans="1:5" ht="12">
      <c r="A73" s="57">
        <v>2030</v>
      </c>
      <c r="B73" s="58">
        <f t="shared" si="2"/>
        <v>15.49339937102222</v>
      </c>
      <c r="C73" s="69">
        <v>1.0202390127910042</v>
      </c>
      <c r="D73" s="74">
        <f t="shared" si="3"/>
        <v>1.718134242618437</v>
      </c>
      <c r="E73" s="75">
        <v>1.7181342426184374</v>
      </c>
    </row>
    <row r="74" spans="1:5" ht="12">
      <c r="A74" s="57">
        <v>2031</v>
      </c>
      <c r="B74" s="58">
        <f t="shared" si="2"/>
        <v>15.806970479068474</v>
      </c>
      <c r="C74" s="69">
        <v>1.0202390127910042</v>
      </c>
      <c r="D74" s="74">
        <f t="shared" si="3"/>
        <v>1.7529075835314538</v>
      </c>
      <c r="E74" s="75">
        <v>1.7529075835314543</v>
      </c>
    </row>
    <row r="75" spans="1:5" ht="12">
      <c r="A75" s="57">
        <v>2032</v>
      </c>
      <c r="B75" s="58">
        <f t="shared" si="2"/>
        <v>16.126887956781367</v>
      </c>
      <c r="C75" s="69">
        <v>1.0202390127910042</v>
      </c>
      <c r="D75" s="74">
        <f t="shared" si="3"/>
        <v>1.7883847025359954</v>
      </c>
      <c r="E75" s="75">
        <v>1.7883847025359956</v>
      </c>
    </row>
    <row r="76" spans="1:5" ht="12">
      <c r="A76" s="57">
        <v>2033</v>
      </c>
      <c r="B76" s="58">
        <f t="shared" si="2"/>
        <v>16.453280248417755</v>
      </c>
      <c r="C76" s="69">
        <v>1.0202390127910042</v>
      </c>
      <c r="D76" s="74">
        <f t="shared" si="3"/>
        <v>1.8245798434058573</v>
      </c>
      <c r="E76" s="75">
        <v>1.8245798434058578</v>
      </c>
    </row>
    <row r="77" spans="1:5" ht="12">
      <c r="A77" s="57">
        <v>2034</v>
      </c>
      <c r="B77" s="58">
        <f t="shared" si="2"/>
        <v>16.78627839781946</v>
      </c>
      <c r="C77" s="69">
        <v>1.0202390127910042</v>
      </c>
      <c r="D77" s="74">
        <f t="shared" si="3"/>
        <v>1.8615075381947568</v>
      </c>
      <c r="E77" s="75">
        <v>1.8615075381947572</v>
      </c>
    </row>
    <row r="78" spans="1:5" ht="12">
      <c r="A78" s="57">
        <v>2035</v>
      </c>
      <c r="B78" s="58">
        <f t="shared" si="2"/>
        <v>17.126016101026284</v>
      </c>
      <c r="C78" s="69">
        <v>1.0202390127910042</v>
      </c>
      <c r="D78" s="74">
        <f t="shared" si="3"/>
        <v>1.8991826130708314</v>
      </c>
      <c r="E78" s="75">
        <v>1.8991826130708316</v>
      </c>
    </row>
    <row r="79" spans="1:5" ht="12">
      <c r="A79" s="57">
        <v>2036</v>
      </c>
      <c r="B79" s="58">
        <f t="shared" si="2"/>
        <v>17.472629759953897</v>
      </c>
      <c r="C79" s="69">
        <v>1.0202390127910042</v>
      </c>
      <c r="D79" s="74">
        <f t="shared" si="3"/>
        <v>1.9376201942692244</v>
      </c>
      <c r="E79" s="75">
        <v>1.9376201942692248</v>
      </c>
    </row>
    <row r="80" spans="1:5" ht="12">
      <c r="A80" s="57">
        <v>2037</v>
      </c>
      <c r="B80" s="58">
        <f t="shared" si="2"/>
        <v>17.826258537158083</v>
      </c>
      <c r="C80" s="69">
        <v>1.0202390127910042</v>
      </c>
      <c r="D80" s="74">
        <f t="shared" si="3"/>
        <v>1.9768357141651471</v>
      </c>
      <c r="E80" s="75">
        <v>1.9768357141651476</v>
      </c>
    </row>
    <row r="81" spans="1:5" ht="12">
      <c r="A81" s="57">
        <v>2038</v>
      </c>
      <c r="B81" s="58">
        <f t="shared" si="2"/>
        <v>18.187044411707372</v>
      </c>
      <c r="C81" s="69">
        <v>1.0202390127910042</v>
      </c>
      <c r="D81" s="74">
        <f t="shared" si="3"/>
        <v>2.0168449174698493</v>
      </c>
      <c r="E81" s="75">
        <v>2.0168449174698497</v>
      </c>
    </row>
    <row r="82" spans="1:5" ht="12">
      <c r="A82" s="57">
        <v>2039</v>
      </c>
      <c r="B82" s="58">
        <f t="shared" si="2"/>
        <v>18.555132236186477</v>
      </c>
      <c r="C82" s="69">
        <v>1.0202390127910042</v>
      </c>
      <c r="D82" s="74">
        <f t="shared" si="3"/>
        <v>2.057663867551993</v>
      </c>
      <c r="E82" s="75">
        <v>2.0576638675519936</v>
      </c>
    </row>
    <row r="83" spans="1:5" ht="12">
      <c r="A83" s="57">
        <v>2040</v>
      </c>
      <c r="B83" s="58">
        <f t="shared" si="2"/>
        <v>18.93066979485343</v>
      </c>
      <c r="C83" s="69">
        <v>1.0202390127910042</v>
      </c>
      <c r="D83" s="74">
        <f t="shared" si="3"/>
        <v>2.099308952886965</v>
      </c>
      <c r="E83" s="75">
        <v>2.0993089528869655</v>
      </c>
    </row>
    <row r="84" spans="1:5" ht="12">
      <c r="A84" s="57">
        <v>2041</v>
      </c>
      <c r="B84" s="58">
        <f t="shared" si="2"/>
        <v>19.313807862973743</v>
      </c>
      <c r="C84" s="69">
        <v>1.0202390127910042</v>
      </c>
      <c r="D84" s="74">
        <f t="shared" si="3"/>
        <v>2.1417968936367138</v>
      </c>
      <c r="E84" s="75">
        <v>2.141796893636714</v>
      </c>
    </row>
    <row r="85" spans="1:5" ht="12">
      <c r="A85" s="57">
        <v>2042</v>
      </c>
      <c r="B85" s="58">
        <f t="shared" si="2"/>
        <v>19.704700267355467</v>
      </c>
      <c r="C85" s="69">
        <v>1.0202390127910042</v>
      </c>
      <c r="D85" s="74">
        <f t="shared" si="3"/>
        <v>2.1851447483627604</v>
      </c>
      <c r="E85" s="75">
        <v>2.185144748362761</v>
      </c>
    </row>
    <row r="86" spans="1:5" ht="12">
      <c r="A86" s="57">
        <v>2043</v>
      </c>
      <c r="B86" s="58">
        <f t="shared" si="2"/>
        <v>20.103503948109378</v>
      </c>
      <c r="C86" s="69">
        <v>1.0202390127910042</v>
      </c>
      <c r="D86" s="74">
        <f t="shared" si="3"/>
        <v>2.22936992087507</v>
      </c>
      <c r="E86" s="75">
        <v>2.22936992087507</v>
      </c>
    </row>
    <row r="87" spans="1:5" ht="12">
      <c r="A87" s="57">
        <v>2044</v>
      </c>
      <c r="B87" s="58">
        <f t="shared" si="2"/>
        <v>20.510379021659165</v>
      </c>
      <c r="C87" s="69">
        <v>1.0202390127910042</v>
      </c>
      <c r="D87" s="74">
        <f t="shared" si="3"/>
        <v>2.2744901672195406</v>
      </c>
      <c r="E87" s="75">
        <v>2.2744901672195406</v>
      </c>
    </row>
    <row r="88" spans="1:5" ht="12">
      <c r="A88" s="57">
        <v>2045</v>
      </c>
      <c r="B88" s="58">
        <f t="shared" si="2"/>
        <v>20.92548884502687</v>
      </c>
      <c r="C88" s="69">
        <v>1.0202390127910042</v>
      </c>
      <c r="D88" s="74">
        <f t="shared" si="3"/>
        <v>2.32052360280691</v>
      </c>
      <c r="E88" s="75">
        <v>2.32052360280691</v>
      </c>
    </row>
    <row r="89" spans="1:5" ht="12">
      <c r="A89" s="57">
        <v>2046</v>
      </c>
      <c r="B89" s="58">
        <f t="shared" si="2"/>
        <v>21.349000081419383</v>
      </c>
      <c r="C89" s="69">
        <v>1.0202390127910042</v>
      </c>
      <c r="D89" s="74">
        <f t="shared" si="3"/>
        <v>2.3674887096859463</v>
      </c>
      <c r="E89" s="75">
        <v>2.367488709685946</v>
      </c>
    </row>
    <row r="90" spans="1:5" ht="12">
      <c r="A90" s="57">
        <v>2047</v>
      </c>
      <c r="B90" s="58">
        <f t="shared" si="2"/>
        <v>21.78108276714238</v>
      </c>
      <c r="C90" s="69">
        <v>1.0202390127910042</v>
      </c>
      <c r="D90" s="74">
        <f t="shared" si="3"/>
        <v>2.415404343963838</v>
      </c>
      <c r="E90" s="75">
        <v>2.4154043439638375</v>
      </c>
    </row>
    <row r="91" spans="1:5" ht="12">
      <c r="A91" s="57">
        <v>2048</v>
      </c>
      <c r="B91" s="58">
        <f t="shared" si="2"/>
        <v>22.221910379868493</v>
      </c>
      <c r="C91" s="69">
        <v>1.0202390127910042</v>
      </c>
      <c r="D91" s="74">
        <f t="shared" si="3"/>
        <v>2.464289743376769</v>
      </c>
      <c r="E91" s="75">
        <v>2.4642897433767685</v>
      </c>
    </row>
    <row r="92" spans="1:5" ht="12">
      <c r="A92" s="57">
        <v>2049</v>
      </c>
      <c r="B92" s="58">
        <f t="shared" si="2"/>
        <v>22.6716599082872</v>
      </c>
      <c r="C92" s="69">
        <v>1.0202390127910042</v>
      </c>
      <c r="D92" s="74">
        <f t="shared" si="3"/>
        <v>2.5141645350137116</v>
      </c>
      <c r="E92" s="75">
        <v>2.514164535013711</v>
      </c>
    </row>
    <row r="93" spans="1:5" ht="12">
      <c r="A93" s="57">
        <v>2050</v>
      </c>
      <c r="B93" s="58">
        <f t="shared" si="2"/>
        <v>23.13051192316432</v>
      </c>
      <c r="C93" s="69">
        <v>1.0202390127910042</v>
      </c>
      <c r="D93" s="74">
        <f t="shared" si="3"/>
        <v>2.5650487431965434</v>
      </c>
      <c r="E93" s="75">
        <v>2.5650487431965425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SAIC-ODIN-NASA HQ</cp:lastModifiedBy>
  <cp:lastPrinted>2002-09-26T14:44:31Z</cp:lastPrinted>
  <dcterms:created xsi:type="dcterms:W3CDTF">1999-05-18T14:52:32Z</dcterms:created>
  <dcterms:modified xsi:type="dcterms:W3CDTF">2003-12-18T19:32:43Z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-953403618</vt:i4>
  </property>
  <property fmtid="{D5CDD505-2E9C-101B-9397-08002B2CF9AE}" pid="3" name="_EmailSubject">
    <vt:lpwstr>Inquiry from Joe Hamaker</vt:lpwstr>
  </property>
  <property fmtid="{D5CDD505-2E9C-101B-9397-08002B2CF9AE}" pid="4" name="_AuthorEmail">
    <vt:lpwstr>BybergA@US-Huntsville.mail.SAIC.com</vt:lpwstr>
  </property>
  <property fmtid="{D5CDD505-2E9C-101B-9397-08002B2CF9AE}" pid="5" name="_AuthorEmailDisplayName">
    <vt:lpwstr>Byberg, Alicia A.</vt:lpwstr>
  </property>
</Properties>
</file>